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<sst xmlns="http://schemas.openxmlformats.org/spreadsheetml/2006/main" count="250" uniqueCount="193">
  <si>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</si>
  <si>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</si>
  <si>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</si>
  <si>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</si>
  <si>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</si>
  <si>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</si>
  <si>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</si>
  <si>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</si>
  <si>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</si>
  <si>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</si>
  <si>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</si>
  <si>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</si>
  <si>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</si>
  <si>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</si>
  <si>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</si>
  <si>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</si>
  <si>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</si>
  <si>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</si>
  <si>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</si>
  <si>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current assets</t>
  </si>
  <si>
    <t>Net Change in current liabilities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</si>
  <si>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</si>
  <si>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</si>
  <si>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</si>
  <si>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</si>
  <si>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</si>
  <si>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</si>
  <si>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</si>
  <si>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</si>
  <si>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</si>
  <si>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</si>
  <si>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</si>
  <si>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</si>
  <si>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</si>
  <si>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</si>
  <si>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</si>
  <si>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</si>
  <si>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</si>
  <si>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</si>
  <si>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</si>
  <si>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</si>
  <si>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</si>
  <si>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</si>
  <si>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</si>
  <si>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</si>
  <si>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</si>
  <si>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</si>
  <si>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</si>
  <si>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</si>
  <si>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</si>
  <si>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</si>
  <si>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</si>
  <si>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</si>
  <si>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</si>
  <si>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</si>
  <si>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</si>
  <si>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</si>
  <si>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</si>
  <si>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</si>
  <si>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</si>
  <si>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</si>
  <si>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</si>
  <si>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</si>
  <si>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</si>
  <si>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</si>
  <si>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</si>
  <si>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</si>
  <si>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Financial assets classified as held for trading</t>
  </si>
  <si>
    <t>Bank borrowings</t>
  </si>
  <si>
    <t>Deferred tax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</si>
  <si>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</si>
  <si>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</si>
  <si>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</si>
  <si>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</si>
  <si>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</si>
  <si>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</si>
  <si>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</si>
  <si>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</si>
  <si>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</si>
  <si>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</si>
  <si>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</si>
  <si>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</si>
  <si>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</si>
  <si>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</si>
  <si>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</si>
  <si>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</si>
  <si>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</si>
  <si>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</si>
  <si>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</si>
  <si>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</si>
  <si>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</si>
  <si>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</si>
  <si>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</si>
  <si>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</si>
  <si>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</si>
  <si>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</si>
  <si>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</si>
  <si>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</si>
  <si>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</si>
  <si>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</si>
  <si>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</si>
  <si>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</si>
  <si>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</si>
  <si>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</si>
  <si>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</si>
  <si>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</si>
  <si>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Balance at 1 Jan 2010</t>
  </si>
  <si>
    <t>Effects of applying FRS 139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</si>
  <si>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</si>
  <si>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</si>
  <si>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</si>
  <si>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</si>
  <si>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</si>
  <si>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</si>
  <si>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</si>
  <si>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</si>
  <si>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</si>
  <si>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</si>
  <si>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</si>
  <si>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</si>
  <si>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</si>
  <si>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</si>
  <si>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</si>
  <si>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</si>
  <si>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Depreciation, amortisation and impairement losses</t>
  </si>
  <si>
    <t>Interst income and expenses</t>
  </si>
  <si>
    <t>Share of profits in associates</t>
  </si>
  <si>
    <t>Fair value gain of financial instruments measured at fair value</t>
  </si>
  <si>
    <t>Other non-cash items</t>
  </si>
  <si>
    <t>Current-year-to-date</t>
  </si>
  <si>
    <t>Preceeding year</t>
  </si>
  <si>
    <t>corresponding</t>
  </si>
  <si>
    <t>Cash flow from operations</t>
  </si>
  <si>
    <t>Net cash flows from operating activities</t>
  </si>
  <si>
    <t>Cash Flow From Investing Activities:</t>
  </si>
  <si>
    <t>Profit/(loss) before tax</t>
  </si>
  <si>
    <t xml:space="preserve"> - Purchase of property, plant &amp; equipment and investment property</t>
  </si>
  <si>
    <t xml:space="preserve"> - Purchase of financial assets</t>
  </si>
  <si>
    <t xml:space="preserve"> - Proceeds from sales of non-current assets</t>
  </si>
  <si>
    <t>Cash Flow From Financing Activities:</t>
  </si>
  <si>
    <t xml:space="preserve"> - Dividend received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</si>
  <si>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</si>
  <si>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</si>
  <si>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</si>
  <si>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</si>
  <si>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</si>
  <si>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</si>
  <si>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</si>
  <si>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</si>
  <si>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</si>
  <si>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</si>
  <si>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</si>
  <si>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</si>
  <si>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Provisions</t>
  </si>
  <si>
    <t>Adjustments for non cash flow:-</t>
  </si>
  <si>
    <t>Net interest paid</t>
  </si>
  <si>
    <t>Net cash flows used in investing activities</t>
  </si>
  <si>
    <t>- Term loan</t>
  </si>
  <si>
    <t>- Bank borrowings</t>
  </si>
  <si>
    <t>- Finance creditors</t>
  </si>
  <si>
    <t>- Repayment of BA &amp; TR</t>
  </si>
  <si>
    <t>- Proceeds from issuance of share capital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</si>
  <si>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</si>
  <si>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</si>
  <si>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</si>
  <si>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</si>
  <si>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</si>
  <si>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</si>
  <si>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</si>
  <si>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</si>
  <si>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>with the Audited Financial Statements for the year ended 31 December 2010)</t>
  </si>
  <si>
    <t>period</t>
  </si>
  <si>
    <t>Financial statements for the year ended 31 December 2010)</t>
  </si>
  <si>
    <t>Dec 2010</t>
  </si>
  <si>
    <t>Balance at 1 Jan 2011</t>
  </si>
  <si>
    <t xml:space="preserve">CONDENSED CONSOLIDATED STATEMENTS OF CHANGES IN EQUITY </t>
  </si>
  <si>
    <t>Taxes paid</t>
  </si>
  <si>
    <t>As at 30</t>
  </si>
  <si>
    <t>Profit / (Loss)</t>
  </si>
  <si>
    <t>AS AT 30 SEPTEMBER 2011</t>
  </si>
  <si>
    <t>Sept 2011</t>
  </si>
  <si>
    <t>FOR THE QUARTER ENDED 30 SEPTEMBER 2011</t>
  </si>
  <si>
    <t>30/9/2010</t>
  </si>
  <si>
    <t>30/9/2011</t>
  </si>
  <si>
    <t>FOR THE QUARTER ENDED 30 SEPTEMBER 2011</t>
  </si>
  <si>
    <t>Balance at 30 September 2011</t>
  </si>
  <si>
    <t>FOR THE CORRESPONDING QUARTER ENDED 30 SEPTEMBER 2010</t>
  </si>
  <si>
    <t>Balance at 30 September 2010</t>
  </si>
  <si>
    <t>Prepaid land lease payments</t>
  </si>
  <si>
    <t>Retained profit / (Accumulated loss)</t>
  </si>
  <si>
    <t>Changes in equity for the period to 30/09/2011</t>
  </si>
  <si>
    <t>30 Sept 2011</t>
  </si>
  <si>
    <t>30 Sept 2010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</si>
</sst>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"/>
    <numFmt numFmtId="194" formatCode="_(* #,##0.000_);_(* \(#,##0.000\);_(* &quot;-&quot;???_);_(@_)"/>
    <numFmt numFmtId="195" formatCode=";;0.0%"/>
    <numFmt numFmtId="196" formatCode=";;"/>
    <numFmt numFmtId="197" formatCode="#,##0.0_);\(#,##0.0\)"/>
    <numFmt numFmtId="198" formatCode="m/d/yyyy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_);_(* \(#,##0.0000000000\);_(* &quot;-&quot;?????????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2" xfId="15" applyNumberFormat="1" applyFont="1" applyFill="1" applyBorder="1" applyAlignment="1">
      <alignment/>
    </xf>
    <xf numFmtId="185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5" fontId="5" fillId="0" borderId="0" xfId="15" applyNumberFormat="1" applyFont="1" applyFill="1" applyAlignment="1">
      <alignment horizontal="center"/>
    </xf>
    <xf numFmtId="185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6" fillId="0" borderId="0" xfId="15" applyNumberFormat="1" applyFont="1" applyFill="1" applyAlignment="1" quotePrefix="1">
      <alignment horizontal="center"/>
    </xf>
    <xf numFmtId="185" fontId="6" fillId="0" borderId="0" xfId="15" applyNumberFormat="1" applyFont="1" applyFill="1" applyAlignment="1">
      <alignment horizontal="center"/>
    </xf>
    <xf numFmtId="185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5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5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5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5" fontId="6" fillId="0" borderId="0" xfId="15" applyNumberFormat="1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 quotePrefix="1">
      <alignment horizontal="center"/>
    </xf>
    <xf numFmtId="185" fontId="6" fillId="0" borderId="0" xfId="15" applyNumberFormat="1" applyFont="1" applyFill="1" applyBorder="1" applyAlignment="1">
      <alignment horizontal="center"/>
    </xf>
    <xf numFmtId="185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5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5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85" fontId="11" fillId="0" borderId="0" xfId="15" applyNumberFormat="1" applyFont="1" applyAlignment="1">
      <alignment horizontal="center"/>
    </xf>
    <xf numFmtId="185" fontId="10" fillId="0" borderId="0" xfId="15" applyNumberFormat="1" applyFont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/>
    </xf>
    <xf numFmtId="185" fontId="1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85" fontId="10" fillId="0" borderId="0" xfId="15" applyNumberFormat="1" applyFont="1" applyFill="1" applyAlignment="1">
      <alignment/>
    </xf>
    <xf numFmtId="185" fontId="10" fillId="0" borderId="0" xfId="15" applyNumberFormat="1" applyFont="1" applyBorder="1" applyAlignment="1">
      <alignment/>
    </xf>
    <xf numFmtId="0" fontId="10" fillId="0" borderId="0" xfId="15" applyNumberFormat="1" applyFont="1" applyAlignment="1">
      <alignment horizontal="left"/>
    </xf>
    <xf numFmtId="185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85" fontId="10" fillId="0" borderId="0" xfId="15" applyNumberFormat="1" applyFont="1" applyFill="1" applyBorder="1" applyAlignment="1">
      <alignment/>
    </xf>
    <xf numFmtId="185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85" fontId="10" fillId="0" borderId="2" xfId="15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5" fontId="3" fillId="0" borderId="5" xfId="15" applyNumberFormat="1" applyFont="1" applyFill="1" applyBorder="1" applyAlignment="1">
      <alignment/>
    </xf>
    <xf numFmtId="14" fontId="10" fillId="0" borderId="0" xfId="0" applyNumberFormat="1" applyFont="1" applyAlignment="1">
      <alignment horizontal="center"/>
    </xf>
    <xf numFmtId="185" fontId="10" fillId="0" borderId="2" xfId="15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10" fillId="0" borderId="0" xfId="15" applyNumberFormat="1" applyFont="1" applyBorder="1" applyAlignment="1">
      <alignment horizontal="center"/>
    </xf>
    <xf numFmtId="16" fontId="10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5" fontId="10" fillId="0" borderId="3" xfId="15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0" fillId="0" borderId="0" xfId="0" applyNumberFormat="1" applyFont="1" applyFill="1" applyAlignment="1" quotePrefix="1">
      <alignment/>
    </xf>
    <xf numFmtId="0" fontId="10" fillId="0" borderId="0" xfId="0" applyNumberFormat="1" applyFont="1" applyFill="1" applyAlignment="1" quotePrefix="1">
      <alignment horizontal="left"/>
    </xf>
    <xf numFmtId="185" fontId="10" fillId="0" borderId="0" xfId="15" applyNumberFormat="1" applyFont="1" applyFill="1" applyAlignment="1" quotePrefix="1">
      <alignment horizontal="center"/>
    </xf>
    <xf numFmtId="185" fontId="12" fillId="0" borderId="0" xfId="15" applyNumberFormat="1" applyFont="1" applyFill="1" applyAlignment="1">
      <alignment horizontal="center"/>
    </xf>
    <xf numFmtId="185" fontId="10" fillId="0" borderId="2" xfId="0" applyNumberFormat="1" applyFont="1" applyFill="1" applyBorder="1" applyAlignment="1">
      <alignment/>
    </xf>
    <xf numFmtId="185" fontId="10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85" fontId="2" fillId="0" borderId="0" xfId="15" applyNumberFormat="1" applyFont="1" applyFill="1" applyAlignment="1">
      <alignment horizontal="left"/>
    </xf>
    <xf numFmtId="185" fontId="4" fillId="0" borderId="0" xfId="15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M10" sqref="M10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4.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97" t="s">
        <v>29</v>
      </c>
      <c r="B1" s="97"/>
      <c r="C1" s="97"/>
      <c r="D1" s="97"/>
      <c r="E1" s="97"/>
      <c r="F1" s="97"/>
      <c r="G1" s="97"/>
    </row>
    <row r="2" spans="1:7" ht="15" customHeight="1">
      <c r="A2" s="98" t="s">
        <v>59</v>
      </c>
      <c r="B2" s="98"/>
      <c r="C2" s="98"/>
      <c r="D2" s="98"/>
      <c r="E2" s="98"/>
      <c r="F2" s="98"/>
      <c r="G2" s="98"/>
    </row>
    <row r="3" spans="1:7" ht="15">
      <c r="A3" s="98" t="s">
        <v>179</v>
      </c>
      <c r="B3" s="98"/>
      <c r="C3" s="98"/>
      <c r="D3" s="98"/>
      <c r="E3" s="98"/>
      <c r="F3" s="98"/>
      <c r="G3" s="98"/>
    </row>
    <row r="4" spans="4:10" ht="12.75">
      <c r="D4" s="15" t="s">
        <v>75</v>
      </c>
      <c r="E4" s="15" t="s">
        <v>177</v>
      </c>
      <c r="G4" s="15" t="s">
        <v>76</v>
      </c>
      <c r="J4" s="15"/>
    </row>
    <row r="5" spans="4:11" ht="12.75">
      <c r="D5" s="15"/>
      <c r="E5" s="16" t="s">
        <v>180</v>
      </c>
      <c r="F5" s="3"/>
      <c r="G5" s="16" t="s">
        <v>173</v>
      </c>
      <c r="H5" s="1"/>
      <c r="I5" s="1"/>
      <c r="J5" s="34"/>
      <c r="K5" s="1"/>
    </row>
    <row r="6" spans="5:11" ht="12.75">
      <c r="E6" s="8"/>
      <c r="G6" s="11"/>
      <c r="H6" s="1"/>
      <c r="I6" s="1"/>
      <c r="J6" s="35"/>
      <c r="K6" s="1"/>
    </row>
    <row r="7" spans="5:11" ht="12.75">
      <c r="E7" s="17" t="s">
        <v>8</v>
      </c>
      <c r="F7" s="3"/>
      <c r="G7" s="17" t="s">
        <v>8</v>
      </c>
      <c r="H7" s="1"/>
      <c r="I7" s="1"/>
      <c r="J7" s="36"/>
      <c r="K7" s="1"/>
    </row>
    <row r="8" spans="2:11" ht="12.75">
      <c r="B8" s="21" t="s">
        <v>33</v>
      </c>
      <c r="C8" s="13"/>
      <c r="D8" s="13"/>
      <c r="F8" s="1"/>
      <c r="H8" s="1"/>
      <c r="I8" s="1"/>
      <c r="J8" s="1"/>
      <c r="K8" s="1"/>
    </row>
    <row r="9" spans="2:11" ht="12.75">
      <c r="B9" s="21" t="s">
        <v>34</v>
      </c>
      <c r="C9" s="13"/>
      <c r="D9" s="13"/>
      <c r="F9" s="1"/>
      <c r="H9" s="1"/>
      <c r="I9" s="1"/>
      <c r="J9" s="1"/>
      <c r="K9" s="1"/>
    </row>
    <row r="10" spans="2:11" ht="12.75">
      <c r="B10" s="21"/>
      <c r="C10" s="10" t="s">
        <v>35</v>
      </c>
      <c r="D10" s="10"/>
      <c r="E10" s="2">
        <v>41493626</v>
      </c>
      <c r="F10" s="1"/>
      <c r="G10" s="2">
        <f>39735790</f>
        <v>39735790</v>
      </c>
      <c r="H10" s="37"/>
      <c r="I10" s="1"/>
      <c r="J10" s="1"/>
      <c r="K10" s="1"/>
    </row>
    <row r="11" spans="2:11" ht="12.75">
      <c r="B11" s="21"/>
      <c r="C11" s="10" t="s">
        <v>188</v>
      </c>
      <c r="D11" s="10"/>
      <c r="E11" s="2">
        <v>2217418</v>
      </c>
      <c r="F11" s="1"/>
      <c r="G11" s="2">
        <f>2269184</f>
        <v>2269184</v>
      </c>
      <c r="H11" s="37"/>
      <c r="I11" s="1"/>
      <c r="J11" s="1"/>
      <c r="K11" s="1"/>
    </row>
    <row r="12" spans="2:11" ht="12.75">
      <c r="B12" s="21"/>
      <c r="C12" s="10" t="s">
        <v>60</v>
      </c>
      <c r="D12" s="10"/>
      <c r="E12" s="2">
        <v>43151039</v>
      </c>
      <c r="F12" s="1"/>
      <c r="G12" s="2">
        <v>43151039</v>
      </c>
      <c r="H12" s="37"/>
      <c r="I12" s="1"/>
      <c r="J12" s="1"/>
      <c r="K12" s="1"/>
    </row>
    <row r="13" spans="2:11" ht="12.75">
      <c r="B13" s="21"/>
      <c r="C13" s="10" t="s">
        <v>56</v>
      </c>
      <c r="D13" s="10"/>
      <c r="E13" s="2">
        <v>4695018</v>
      </c>
      <c r="F13" s="1"/>
      <c r="G13" s="2">
        <v>4167528</v>
      </c>
      <c r="H13" s="37"/>
      <c r="I13" s="1"/>
      <c r="J13" s="1"/>
      <c r="K13" s="1"/>
    </row>
    <row r="14" spans="2:11" ht="12.75">
      <c r="B14" s="21"/>
      <c r="C14" s="72" t="s">
        <v>61</v>
      </c>
      <c r="D14" s="72"/>
      <c r="H14" s="37"/>
      <c r="I14" s="1"/>
      <c r="J14" s="1"/>
      <c r="K14" s="1"/>
    </row>
    <row r="15" spans="3:11" ht="12.75" hidden="1">
      <c r="C15" s="73" t="s">
        <v>36</v>
      </c>
      <c r="D15" s="73"/>
      <c r="E15" s="2">
        <v>0</v>
      </c>
      <c r="F15" s="1"/>
      <c r="G15" s="2">
        <v>0</v>
      </c>
      <c r="H15" s="1"/>
      <c r="I15" s="1"/>
      <c r="J15" s="1"/>
      <c r="K15" s="1"/>
    </row>
    <row r="16" spans="3:11" ht="12.75">
      <c r="C16" s="73" t="s">
        <v>62</v>
      </c>
      <c r="D16" s="73"/>
      <c r="F16" s="1"/>
      <c r="H16" s="1"/>
      <c r="I16" s="1"/>
      <c r="J16" s="1"/>
      <c r="K16" s="1"/>
    </row>
    <row r="17" spans="3:11" ht="12.75">
      <c r="C17" s="73" t="s">
        <v>64</v>
      </c>
      <c r="D17" s="73"/>
      <c r="F17" s="1"/>
      <c r="H17" s="1"/>
      <c r="I17" s="1"/>
      <c r="J17" s="1"/>
      <c r="K17" s="1"/>
    </row>
    <row r="18" spans="3:11" ht="12.75">
      <c r="C18" s="73" t="s">
        <v>65</v>
      </c>
      <c r="D18" s="73"/>
      <c r="F18" s="1"/>
      <c r="H18" s="1"/>
      <c r="I18" s="1"/>
      <c r="J18" s="1"/>
      <c r="K18" s="1"/>
    </row>
    <row r="19" spans="3:11" ht="12.75">
      <c r="C19" s="73" t="s">
        <v>63</v>
      </c>
      <c r="D19" s="73"/>
      <c r="F19" s="1"/>
      <c r="H19" s="1"/>
      <c r="I19" s="1"/>
      <c r="J19" s="1"/>
      <c r="K19" s="1"/>
    </row>
    <row r="20" spans="2:11" ht="12.75">
      <c r="B20" s="10"/>
      <c r="C20" s="73" t="s">
        <v>167</v>
      </c>
      <c r="D20" s="73"/>
      <c r="E20" s="2">
        <v>3184270</v>
      </c>
      <c r="F20" s="1"/>
      <c r="G20" s="2">
        <v>3237000</v>
      </c>
      <c r="H20" s="1"/>
      <c r="I20" s="1"/>
      <c r="J20" s="1"/>
      <c r="K20" s="1"/>
    </row>
    <row r="21" spans="2:11" ht="12.75">
      <c r="B21" s="21"/>
      <c r="C21" s="10"/>
      <c r="D21" s="10"/>
      <c r="E21" s="12">
        <f>SUM(E10:E20)</f>
        <v>94741371</v>
      </c>
      <c r="F21" s="1"/>
      <c r="G21" s="12">
        <f>SUM(G10:G20)</f>
        <v>92560541</v>
      </c>
      <c r="H21" s="1"/>
      <c r="I21" s="1"/>
      <c r="J21" s="1"/>
      <c r="K21" s="1"/>
    </row>
    <row r="22" spans="2:11" ht="12.75">
      <c r="B22" s="21" t="s">
        <v>37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57</v>
      </c>
      <c r="D23" s="13"/>
      <c r="E23" s="1">
        <v>45712385</v>
      </c>
      <c r="F23" s="1"/>
      <c r="G23" s="1">
        <v>42732939</v>
      </c>
      <c r="H23" s="1"/>
      <c r="I23" s="1"/>
      <c r="J23" s="1"/>
      <c r="K23" s="1"/>
    </row>
    <row r="24" spans="2:11" ht="12.75">
      <c r="B24" s="10"/>
      <c r="C24" s="13" t="s">
        <v>66</v>
      </c>
      <c r="D24" s="13"/>
      <c r="E24" s="1">
        <f>82572856+7710151</f>
        <v>90283007</v>
      </c>
      <c r="F24" s="1"/>
      <c r="G24" s="1">
        <f>88870312+6688342+460168</f>
        <v>96018822</v>
      </c>
      <c r="H24" s="1"/>
      <c r="I24" s="1"/>
      <c r="J24" s="1"/>
      <c r="K24" s="1"/>
    </row>
    <row r="25" spans="2:11" ht="12.75">
      <c r="B25" s="10"/>
      <c r="C25" s="13" t="s">
        <v>67</v>
      </c>
      <c r="D25" s="13"/>
      <c r="E25" s="1"/>
      <c r="F25" s="1"/>
      <c r="G25" s="1"/>
      <c r="H25" s="1"/>
      <c r="I25" s="1"/>
      <c r="J25" s="1"/>
      <c r="K25" s="1"/>
    </row>
    <row r="26" spans="2:11" ht="12.75">
      <c r="B26" s="10"/>
      <c r="C26" s="13" t="s">
        <v>144</v>
      </c>
      <c r="D26" s="13"/>
      <c r="E26" s="1">
        <v>14598284</v>
      </c>
      <c r="F26" s="1"/>
      <c r="G26" s="1">
        <f>1631645+8451692</f>
        <v>10083337</v>
      </c>
      <c r="H26" s="1"/>
      <c r="I26" s="1"/>
      <c r="J26" s="1"/>
      <c r="K26" s="1"/>
    </row>
    <row r="27" spans="2:11" ht="12.75">
      <c r="B27" s="10"/>
      <c r="C27" s="10"/>
      <c r="D27" s="10"/>
      <c r="E27" s="12">
        <f>SUM(E23:E26)</f>
        <v>150593676</v>
      </c>
      <c r="F27" s="1"/>
      <c r="G27" s="12">
        <f>SUM(G23:G26)</f>
        <v>148835098</v>
      </c>
      <c r="H27" s="1"/>
      <c r="I27" s="1"/>
      <c r="J27" s="1"/>
      <c r="K27" s="1"/>
    </row>
    <row r="28" spans="2:11" ht="12.75">
      <c r="B28" s="10"/>
      <c r="C28" s="10"/>
      <c r="D28" s="10"/>
      <c r="F28" s="1"/>
      <c r="H28" s="1"/>
      <c r="I28" s="1"/>
      <c r="K28" s="1"/>
    </row>
    <row r="29" spans="2:11" ht="13.5" thickBot="1">
      <c r="B29" s="21" t="s">
        <v>45</v>
      </c>
      <c r="E29" s="18">
        <f>+E21+E27</f>
        <v>245335047</v>
      </c>
      <c r="F29" s="1"/>
      <c r="G29" s="18">
        <f>+G21+G27</f>
        <v>241395639</v>
      </c>
      <c r="H29" s="1"/>
      <c r="I29" s="1"/>
      <c r="J29" s="1"/>
      <c r="K29" s="1"/>
    </row>
    <row r="30" spans="2:11" ht="13.5" thickTop="1">
      <c r="B30" s="10"/>
      <c r="C30" s="10"/>
      <c r="D30" s="10"/>
      <c r="F30" s="1"/>
      <c r="H30" s="1"/>
      <c r="I30" s="1"/>
      <c r="K30" s="1"/>
    </row>
    <row r="31" spans="2:11" ht="12.75">
      <c r="B31" s="26" t="s">
        <v>42</v>
      </c>
      <c r="C31" s="10"/>
      <c r="D31" s="10"/>
      <c r="E31" s="1"/>
      <c r="F31" s="1"/>
      <c r="G31" s="1"/>
      <c r="H31" s="1"/>
      <c r="I31" s="1"/>
      <c r="J31" s="1"/>
      <c r="K31" s="1"/>
    </row>
    <row r="32" spans="2:11" ht="12.75">
      <c r="B32" s="26" t="s">
        <v>77</v>
      </c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10"/>
      <c r="C33" s="10"/>
      <c r="D33" s="10"/>
      <c r="E33" s="42"/>
      <c r="F33" s="1"/>
      <c r="G33" s="1"/>
      <c r="H33" s="1"/>
      <c r="I33" s="1"/>
      <c r="J33" s="1"/>
      <c r="K33" s="1"/>
    </row>
    <row r="34" spans="2:11" ht="12.75">
      <c r="B34" s="10" t="s">
        <v>38</v>
      </c>
      <c r="C34" s="10"/>
      <c r="D34" s="10"/>
      <c r="E34" s="1">
        <v>147827158</v>
      </c>
      <c r="F34" s="1"/>
      <c r="G34" s="1">
        <v>147827158</v>
      </c>
      <c r="H34" s="1"/>
      <c r="I34" s="1"/>
      <c r="J34" s="1"/>
      <c r="K34" s="1"/>
    </row>
    <row r="35" spans="2:11" ht="12.75">
      <c r="B35" s="10" t="s">
        <v>43</v>
      </c>
      <c r="C35" s="10"/>
      <c r="D35" s="10"/>
      <c r="E35" s="1">
        <v>5400842</v>
      </c>
      <c r="F35" s="1"/>
      <c r="G35" s="1">
        <v>5400842</v>
      </c>
      <c r="H35" s="1"/>
      <c r="I35" s="1"/>
      <c r="J35" s="1"/>
      <c r="K35" s="1"/>
    </row>
    <row r="36" spans="2:11" ht="12.75">
      <c r="B36" s="10" t="s">
        <v>189</v>
      </c>
      <c r="C36" s="10"/>
      <c r="D36" s="10"/>
      <c r="E36" s="6">
        <v>22347479</v>
      </c>
      <c r="F36" s="1"/>
      <c r="G36" s="6">
        <v>10939193</v>
      </c>
      <c r="H36" s="1"/>
      <c r="I36" s="1"/>
      <c r="J36" s="1"/>
      <c r="K36" s="1"/>
    </row>
    <row r="37" spans="2:11" ht="12.75">
      <c r="B37" s="10"/>
      <c r="C37" s="10"/>
      <c r="D37" s="10"/>
      <c r="E37" s="1">
        <f>SUM(E34:E36)</f>
        <v>175575479</v>
      </c>
      <c r="F37" s="1"/>
      <c r="G37" s="1">
        <f>SUM(G34:G36)</f>
        <v>164167193</v>
      </c>
      <c r="H37" s="1"/>
      <c r="I37" s="1"/>
      <c r="J37" s="1"/>
      <c r="K37" s="1"/>
    </row>
    <row r="38" spans="2:11" ht="12.75">
      <c r="B38" s="21" t="s">
        <v>78</v>
      </c>
      <c r="C38" s="10"/>
      <c r="D38" s="10"/>
      <c r="E38" s="1">
        <v>27346</v>
      </c>
      <c r="F38" s="1"/>
      <c r="G38" s="1">
        <v>25590</v>
      </c>
      <c r="H38" s="1"/>
      <c r="I38" s="1"/>
      <c r="J38" s="1"/>
      <c r="K38" s="1"/>
    </row>
    <row r="39" spans="2:11" ht="12.75">
      <c r="B39" s="21" t="s">
        <v>44</v>
      </c>
      <c r="C39" s="10"/>
      <c r="D39" s="10"/>
      <c r="E39" s="12">
        <f>+E37+E38</f>
        <v>175602825</v>
      </c>
      <c r="F39" s="1"/>
      <c r="G39" s="12">
        <f>+G37+G38</f>
        <v>164192783</v>
      </c>
      <c r="H39" s="1"/>
      <c r="I39" s="1"/>
      <c r="J39" s="1"/>
      <c r="K39" s="1"/>
    </row>
    <row r="40" spans="2:11" ht="12.75">
      <c r="B40" s="10"/>
      <c r="C40" s="10"/>
      <c r="D40" s="10"/>
      <c r="E40" s="1"/>
      <c r="F40" s="1"/>
      <c r="G40" s="1"/>
      <c r="H40" s="1"/>
      <c r="I40" s="1"/>
      <c r="J40" s="1"/>
      <c r="K40" s="1"/>
    </row>
    <row r="41" spans="2:11" ht="12.75">
      <c r="B41" s="21" t="s">
        <v>39</v>
      </c>
      <c r="C41" s="10"/>
      <c r="D41" s="10"/>
      <c r="E41" s="1"/>
      <c r="F41" s="1"/>
      <c r="G41" s="1"/>
      <c r="H41" s="1"/>
      <c r="I41" s="1"/>
      <c r="J41" s="1"/>
      <c r="K41" s="1"/>
    </row>
    <row r="42" spans="2:11" ht="12.75">
      <c r="B42" s="27"/>
      <c r="C42" s="10" t="s">
        <v>68</v>
      </c>
      <c r="D42" s="10"/>
      <c r="E42" s="1"/>
      <c r="F42" s="1"/>
      <c r="G42" s="1"/>
      <c r="H42" s="1"/>
      <c r="I42" s="1"/>
      <c r="J42" s="1"/>
      <c r="K42" s="1"/>
    </row>
    <row r="43" spans="2:11" ht="12.75">
      <c r="B43" s="27"/>
      <c r="C43" s="10" t="s">
        <v>145</v>
      </c>
      <c r="D43" s="10"/>
      <c r="E43" s="1">
        <v>1242929</v>
      </c>
      <c r="F43" s="1"/>
      <c r="G43" s="1">
        <v>465043</v>
      </c>
      <c r="H43" s="1"/>
      <c r="I43" s="1"/>
      <c r="J43" s="1"/>
      <c r="K43" s="1"/>
    </row>
    <row r="44" spans="2:11" ht="12.75">
      <c r="B44" s="27"/>
      <c r="C44" s="10" t="s">
        <v>69</v>
      </c>
      <c r="D44" s="10"/>
      <c r="E44" s="1">
        <v>116000</v>
      </c>
      <c r="F44" s="1"/>
      <c r="G44" s="1">
        <v>116000</v>
      </c>
      <c r="H44" s="1"/>
      <c r="I44" s="1"/>
      <c r="J44" s="1"/>
      <c r="K44" s="1"/>
    </row>
    <row r="45" spans="2:11" ht="12.75">
      <c r="B45" s="4"/>
      <c r="C45" s="10" t="s">
        <v>70</v>
      </c>
      <c r="D45" s="10"/>
      <c r="E45" s="1"/>
      <c r="F45" s="1"/>
      <c r="G45" s="1"/>
      <c r="H45" s="1"/>
      <c r="I45" s="1"/>
      <c r="J45" s="1"/>
      <c r="K45" s="1"/>
    </row>
    <row r="46" spans="2:11" ht="12.75">
      <c r="B46" s="10"/>
      <c r="C46" s="10"/>
      <c r="D46" s="10"/>
      <c r="E46" s="12">
        <f>SUM(E42:E45)</f>
        <v>1358929</v>
      </c>
      <c r="F46" s="1"/>
      <c r="G46" s="12">
        <f>SUM(G42:G45)</f>
        <v>581043</v>
      </c>
      <c r="H46" s="1"/>
      <c r="I46" s="1"/>
      <c r="J46" s="1"/>
      <c r="K46" s="1"/>
    </row>
    <row r="47" spans="2:11" ht="12.75">
      <c r="B47" s="21" t="s">
        <v>40</v>
      </c>
      <c r="C47" s="10"/>
      <c r="D47" s="10"/>
      <c r="F47" s="1"/>
      <c r="H47" s="1"/>
      <c r="I47" s="1"/>
      <c r="J47" s="1"/>
      <c r="K47" s="1"/>
    </row>
    <row r="48" spans="2:11" ht="12.75">
      <c r="B48" s="10"/>
      <c r="C48" s="10" t="s">
        <v>71</v>
      </c>
      <c r="D48" s="10"/>
      <c r="E48" s="1">
        <v>19648137</v>
      </c>
      <c r="F48" s="1"/>
      <c r="G48" s="1">
        <f>16723533+5088286</f>
        <v>21811819</v>
      </c>
      <c r="H48" s="1"/>
      <c r="I48" s="1"/>
      <c r="J48" s="1"/>
      <c r="K48" s="1"/>
    </row>
    <row r="49" spans="2:11" ht="12.75">
      <c r="B49" s="10"/>
      <c r="C49" s="10" t="s">
        <v>58</v>
      </c>
      <c r="D49" s="10"/>
      <c r="E49" s="1">
        <v>46921693</v>
      </c>
      <c r="F49" s="1"/>
      <c r="G49" s="1">
        <f>54590518-G50</f>
        <v>53831964</v>
      </c>
      <c r="H49" s="1"/>
      <c r="I49" s="1"/>
      <c r="J49" s="1"/>
      <c r="K49" s="1"/>
    </row>
    <row r="50" spans="2:11" ht="12.75">
      <c r="B50" s="10"/>
      <c r="C50" s="10" t="s">
        <v>162</v>
      </c>
      <c r="D50" s="10"/>
      <c r="E50" s="1">
        <v>0</v>
      </c>
      <c r="F50" s="1"/>
      <c r="G50" s="1">
        <v>758554</v>
      </c>
      <c r="H50" s="1"/>
      <c r="I50" s="1"/>
      <c r="J50" s="1"/>
      <c r="K50" s="1"/>
    </row>
    <row r="51" spans="2:11" ht="12.75">
      <c r="B51" s="10"/>
      <c r="C51" s="10" t="s">
        <v>72</v>
      </c>
      <c r="D51" s="10"/>
      <c r="E51" s="1">
        <v>1803463</v>
      </c>
      <c r="F51" s="1"/>
      <c r="G51" s="1">
        <v>219476</v>
      </c>
      <c r="H51" s="1"/>
      <c r="I51" s="1"/>
      <c r="J51" s="1"/>
      <c r="K51" s="1"/>
    </row>
    <row r="52" spans="2:11" ht="12.75">
      <c r="B52" s="10"/>
      <c r="C52" s="10" t="s">
        <v>73</v>
      </c>
      <c r="D52" s="10"/>
      <c r="E52" s="1"/>
      <c r="F52" s="1"/>
      <c r="G52" s="1"/>
      <c r="H52" s="1"/>
      <c r="I52" s="1"/>
      <c r="J52" s="1"/>
      <c r="K52" s="1"/>
    </row>
    <row r="53" spans="2:11" ht="12.75">
      <c r="B53" s="10"/>
      <c r="C53" s="10"/>
      <c r="D53" s="10"/>
      <c r="E53" s="12">
        <f>SUM(E48:E52)</f>
        <v>68373293</v>
      </c>
      <c r="F53" s="1"/>
      <c r="G53" s="12">
        <f>SUM(G48:G52)</f>
        <v>76621813</v>
      </c>
      <c r="H53" s="1"/>
      <c r="I53" s="1"/>
      <c r="K53" s="1"/>
    </row>
    <row r="54" spans="2:11" ht="12.75">
      <c r="B54" s="10"/>
      <c r="C54" s="10"/>
      <c r="D54" s="10"/>
      <c r="F54" s="1"/>
      <c r="H54" s="1"/>
      <c r="I54" s="1"/>
      <c r="K54" s="1"/>
    </row>
    <row r="55" spans="2:11" ht="12.75">
      <c r="B55" s="21" t="s">
        <v>50</v>
      </c>
      <c r="E55" s="2">
        <f>+E46+E53</f>
        <v>69732222</v>
      </c>
      <c r="F55" s="1"/>
      <c r="G55" s="2">
        <f>+G46+G53</f>
        <v>77202856</v>
      </c>
      <c r="H55" s="1"/>
      <c r="I55" s="1"/>
      <c r="J55" s="1"/>
      <c r="K55" s="1"/>
    </row>
    <row r="56" spans="2:11" ht="12.75">
      <c r="B56" s="10"/>
      <c r="C56" s="21"/>
      <c r="D56" s="21"/>
      <c r="F56" s="1"/>
      <c r="H56" s="1"/>
      <c r="I56" s="1"/>
      <c r="K56" s="1"/>
    </row>
    <row r="57" spans="2:11" ht="13.5" thickBot="1">
      <c r="B57" s="21" t="s">
        <v>46</v>
      </c>
      <c r="E57" s="7">
        <f>+E39+E55</f>
        <v>245335047</v>
      </c>
      <c r="F57" s="1"/>
      <c r="G57" s="7">
        <f>+G39+G55</f>
        <v>241395639</v>
      </c>
      <c r="H57" s="1"/>
      <c r="I57" s="1"/>
      <c r="K57" s="1"/>
    </row>
    <row r="58" spans="2:11" ht="13.5" thickTop="1">
      <c r="B58" s="10"/>
      <c r="C58" s="10"/>
      <c r="D58" s="10"/>
      <c r="E58" s="2">
        <f>+E29-E57</f>
        <v>0</v>
      </c>
      <c r="F58" s="1"/>
      <c r="G58" s="2">
        <f>+G29-G57</f>
        <v>0</v>
      </c>
      <c r="H58" s="1"/>
      <c r="I58" s="1"/>
      <c r="K58" s="1"/>
    </row>
    <row r="59" spans="2:11" ht="12.75">
      <c r="B59" s="2" t="s">
        <v>74</v>
      </c>
      <c r="C59" s="10"/>
      <c r="D59" s="10"/>
      <c r="F59" s="1"/>
      <c r="H59" s="1"/>
      <c r="I59" s="1"/>
      <c r="K59" s="1"/>
    </row>
    <row r="60" spans="2:11" ht="12.75">
      <c r="B60" s="2" t="s">
        <v>170</v>
      </c>
      <c r="C60" s="10"/>
      <c r="D60" s="10"/>
      <c r="F60" s="1"/>
      <c r="H60" s="1"/>
      <c r="I60" s="1"/>
      <c r="K60" s="1"/>
    </row>
    <row r="61" spans="6:11" ht="12.75">
      <c r="F61" s="1"/>
      <c r="H61" s="1"/>
      <c r="I61" s="1"/>
      <c r="K61" s="1"/>
    </row>
    <row r="62" spans="6:11" ht="12.75">
      <c r="F62" s="1"/>
      <c r="H62" s="1"/>
      <c r="I62" s="1"/>
      <c r="K62" s="1"/>
    </row>
    <row r="63" spans="2:11" ht="12.75">
      <c r="B63" s="21"/>
      <c r="C63" s="10"/>
      <c r="D63" s="10"/>
      <c r="F63" s="1"/>
      <c r="H63" s="1"/>
      <c r="I63" s="1"/>
      <c r="K63" s="1"/>
    </row>
    <row r="64" spans="8:11" ht="12.75">
      <c r="H64" s="1"/>
      <c r="I64" s="1"/>
      <c r="K64" s="1"/>
    </row>
    <row r="65" spans="8:11" ht="12.75"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  <row r="74" spans="8:11" ht="12.75">
      <c r="H74" s="1"/>
      <c r="I74" s="1"/>
      <c r="K74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="75" zoomScaleNormal="75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21.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0.16015625" style="9" customWidth="1"/>
    <col min="9" max="9" width="1.5" style="9" customWidth="1"/>
    <col min="10" max="10" width="24.33203125" style="9" bestFit="1" customWidth="1"/>
    <col min="11" max="11" width="0.82421875" style="9" customWidth="1"/>
    <col min="12" max="12" width="15.1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9" t="s">
        <v>29</v>
      </c>
    </row>
    <row r="2" ht="15">
      <c r="A2" s="20" t="s">
        <v>164</v>
      </c>
    </row>
    <row r="3" ht="15">
      <c r="A3" s="20" t="s">
        <v>181</v>
      </c>
    </row>
    <row r="4" spans="1:10" ht="15">
      <c r="A4" s="20"/>
      <c r="J4" s="4"/>
    </row>
    <row r="5" spans="4:10" s="10" customFormat="1" ht="12.75">
      <c r="D5" s="99" t="s">
        <v>79</v>
      </c>
      <c r="E5" s="100"/>
      <c r="F5" s="101"/>
      <c r="H5" s="99" t="s">
        <v>80</v>
      </c>
      <c r="I5" s="100"/>
      <c r="J5" s="101"/>
    </row>
    <row r="6" spans="4:10" s="10" customFormat="1" ht="12.75">
      <c r="D6" s="30" t="s">
        <v>9</v>
      </c>
      <c r="F6" s="28" t="s">
        <v>82</v>
      </c>
      <c r="H6" s="30" t="s">
        <v>9</v>
      </c>
      <c r="J6" s="28" t="s">
        <v>82</v>
      </c>
    </row>
    <row r="7" spans="4:10" s="10" customFormat="1" ht="12.75">
      <c r="D7" s="30" t="s">
        <v>81</v>
      </c>
      <c r="F7" s="28" t="s">
        <v>81</v>
      </c>
      <c r="H7" s="30" t="s">
        <v>84</v>
      </c>
      <c r="J7" s="28" t="s">
        <v>81</v>
      </c>
    </row>
    <row r="8" spans="4:10" s="10" customFormat="1" ht="12.75">
      <c r="D8" s="30" t="s">
        <v>10</v>
      </c>
      <c r="F8" s="28" t="s">
        <v>83</v>
      </c>
      <c r="H8" s="30"/>
      <c r="J8" s="28" t="s">
        <v>83</v>
      </c>
    </row>
    <row r="9" spans="4:10" s="10" customFormat="1" ht="12.75">
      <c r="D9" s="30"/>
      <c r="F9" s="28" t="s">
        <v>10</v>
      </c>
      <c r="H9" s="30"/>
      <c r="J9" s="28" t="s">
        <v>85</v>
      </c>
    </row>
    <row r="10" spans="4:10" s="10" customFormat="1" ht="12.75">
      <c r="D10" s="30"/>
      <c r="F10" s="28"/>
      <c r="H10" s="30"/>
      <c r="J10" s="28"/>
    </row>
    <row r="11" spans="4:10" s="10" customFormat="1" ht="12.75">
      <c r="D11" s="31" t="s">
        <v>191</v>
      </c>
      <c r="F11" s="29" t="s">
        <v>192</v>
      </c>
      <c r="H11" s="31" t="s">
        <v>191</v>
      </c>
      <c r="J11" s="29" t="s">
        <v>192</v>
      </c>
    </row>
    <row r="12" spans="6:10" s="10" customFormat="1" ht="12.75">
      <c r="F12" s="4"/>
      <c r="J12" s="4"/>
    </row>
    <row r="13" spans="3:11" s="10" customFormat="1" ht="12.75">
      <c r="C13" s="32" t="s">
        <v>47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84" t="s">
        <v>149</v>
      </c>
      <c r="E14" s="13"/>
      <c r="K14" s="2"/>
    </row>
    <row r="15" spans="2:11" s="10" customFormat="1" ht="15">
      <c r="B15" s="83" t="s">
        <v>6</v>
      </c>
      <c r="C15" s="5"/>
      <c r="D15" s="2">
        <v>89985972</v>
      </c>
      <c r="E15" s="1"/>
      <c r="F15" s="2">
        <v>91508955</v>
      </c>
      <c r="G15" s="2"/>
      <c r="H15" s="2">
        <v>283645605</v>
      </c>
      <c r="I15" s="2"/>
      <c r="J15" s="2">
        <v>275564736</v>
      </c>
      <c r="K15" s="2"/>
    </row>
    <row r="16" spans="2:11" s="10" customFormat="1" ht="12.75">
      <c r="B16" s="72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72" t="s">
        <v>3</v>
      </c>
      <c r="C17" s="5"/>
      <c r="D17" s="2">
        <v>-83577323</v>
      </c>
      <c r="E17" s="1"/>
      <c r="F17" s="2">
        <v>-86924482</v>
      </c>
      <c r="G17" s="2"/>
      <c r="H17" s="2">
        <v>-258203724</v>
      </c>
      <c r="I17" s="2"/>
      <c r="J17" s="2">
        <v>-255962796</v>
      </c>
      <c r="K17" s="2"/>
    </row>
    <row r="18" spans="2:11" s="10" customFormat="1" ht="12.75">
      <c r="B18" s="72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72" t="s">
        <v>4</v>
      </c>
      <c r="C19" s="5"/>
      <c r="D19" s="2">
        <v>6408649</v>
      </c>
      <c r="E19" s="1"/>
      <c r="F19" s="2">
        <v>4584473</v>
      </c>
      <c r="G19" s="2"/>
      <c r="H19" s="2">
        <v>25441881</v>
      </c>
      <c r="I19" s="2"/>
      <c r="J19" s="2">
        <v>19601940</v>
      </c>
      <c r="K19" s="2"/>
    </row>
    <row r="20" spans="2:11" s="10" customFormat="1" ht="12.75">
      <c r="B20" s="72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72" t="s">
        <v>30</v>
      </c>
      <c r="C21" s="5"/>
      <c r="D21" s="2">
        <v>47214</v>
      </c>
      <c r="E21" s="1"/>
      <c r="F21" s="2">
        <v>19367</v>
      </c>
      <c r="G21" s="2"/>
      <c r="H21" s="2">
        <v>134368</v>
      </c>
      <c r="I21" s="2"/>
      <c r="J21" s="2">
        <v>95922</v>
      </c>
      <c r="K21" s="2"/>
    </row>
    <row r="22" spans="2:11" s="10" customFormat="1" ht="12.75">
      <c r="B22" s="72" t="s">
        <v>32</v>
      </c>
      <c r="C22" s="33"/>
      <c r="D22" s="2">
        <v>2072769</v>
      </c>
      <c r="E22" s="1"/>
      <c r="F22" s="2">
        <v>2886740</v>
      </c>
      <c r="G22" s="2"/>
      <c r="H22" s="2">
        <v>2641042</v>
      </c>
      <c r="I22" s="2"/>
      <c r="J22" s="2">
        <v>3847625</v>
      </c>
      <c r="K22" s="2"/>
    </row>
    <row r="23" spans="2:11" s="10" customFormat="1" ht="12.75">
      <c r="B23" s="72" t="s">
        <v>7</v>
      </c>
      <c r="C23" s="5"/>
      <c r="D23" s="2">
        <v>-2088962</v>
      </c>
      <c r="E23" s="1"/>
      <c r="F23" s="2">
        <v>-1907976</v>
      </c>
      <c r="G23" s="2"/>
      <c r="H23" s="2">
        <v>-6113795</v>
      </c>
      <c r="I23" s="2"/>
      <c r="J23" s="2">
        <v>-6082996</v>
      </c>
      <c r="K23" s="2"/>
    </row>
    <row r="24" spans="2:11" s="10" customFormat="1" ht="12.75">
      <c r="B24" s="72" t="s">
        <v>1</v>
      </c>
      <c r="C24" s="5"/>
      <c r="D24" s="2">
        <v>-1459070</v>
      </c>
      <c r="E24" s="1"/>
      <c r="F24" s="2">
        <v>-1558198</v>
      </c>
      <c r="G24" s="2"/>
      <c r="H24" s="2">
        <v>-4327020</v>
      </c>
      <c r="I24" s="2"/>
      <c r="J24" s="2">
        <v>-4598425</v>
      </c>
      <c r="K24" s="2"/>
    </row>
    <row r="25" spans="2:11" s="10" customFormat="1" ht="12.75">
      <c r="B25" s="72" t="s">
        <v>86</v>
      </c>
      <c r="C25" s="33"/>
      <c r="D25" s="2">
        <v>-1640868</v>
      </c>
      <c r="E25" s="1"/>
      <c r="F25" s="2">
        <v>-181883</v>
      </c>
      <c r="G25" s="2"/>
      <c r="H25" s="2">
        <v>-1679216</v>
      </c>
      <c r="I25" s="2"/>
      <c r="J25" s="2">
        <v>-271447</v>
      </c>
      <c r="K25" s="2"/>
    </row>
    <row r="26" spans="2:11" s="10" customFormat="1" ht="12.75">
      <c r="B26" s="72"/>
      <c r="C26" s="33"/>
      <c r="D26" s="2">
        <v>0</v>
      </c>
      <c r="E26" s="1"/>
      <c r="F26" s="2"/>
      <c r="G26" s="2"/>
      <c r="H26" s="2"/>
      <c r="I26" s="2"/>
      <c r="J26" s="2"/>
      <c r="K26" s="2"/>
    </row>
    <row r="27" spans="2:11" s="10" customFormat="1" ht="12.75">
      <c r="B27" s="72"/>
      <c r="C27" s="33"/>
      <c r="D27" s="12">
        <v>-3068917</v>
      </c>
      <c r="E27" s="1"/>
      <c r="F27" s="12">
        <v>-741950</v>
      </c>
      <c r="G27" s="2"/>
      <c r="H27" s="12">
        <v>-9344621</v>
      </c>
      <c r="I27" s="2"/>
      <c r="J27" s="12">
        <v>-7009321</v>
      </c>
      <c r="K27" s="2"/>
    </row>
    <row r="28" spans="2:11" s="10" customFormat="1" ht="12.75">
      <c r="B28" s="72"/>
      <c r="C28" s="5"/>
      <c r="D28" s="2"/>
      <c r="E28" s="1"/>
      <c r="F28" s="2"/>
      <c r="G28" s="2"/>
      <c r="H28" s="2"/>
      <c r="I28" s="2"/>
      <c r="J28" s="2"/>
      <c r="K28" s="2"/>
    </row>
    <row r="29" spans="2:11" s="10" customFormat="1" ht="12.75">
      <c r="B29" s="72" t="s">
        <v>0</v>
      </c>
      <c r="C29" s="5"/>
      <c r="D29" s="2">
        <v>-631139</v>
      </c>
      <c r="E29" s="1"/>
      <c r="F29" s="2">
        <v>-567810</v>
      </c>
      <c r="G29" s="2"/>
      <c r="H29" s="2">
        <v>-2041545</v>
      </c>
      <c r="I29" s="2"/>
      <c r="J29" s="2">
        <v>-1654082</v>
      </c>
      <c r="K29" s="2"/>
    </row>
    <row r="30" spans="2:11" s="10" customFormat="1" ht="12.75">
      <c r="B30" s="72" t="s">
        <v>150</v>
      </c>
      <c r="C30" s="5"/>
      <c r="D30" s="1"/>
      <c r="E30" s="1"/>
      <c r="F30" s="1"/>
      <c r="G30" s="1"/>
      <c r="H30" s="1"/>
      <c r="I30" s="1"/>
      <c r="J30" s="1"/>
      <c r="K30" s="2"/>
    </row>
    <row r="31" spans="2:11" s="10" customFormat="1" ht="12.75">
      <c r="B31" s="72" t="s">
        <v>151</v>
      </c>
      <c r="C31" s="5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2"/>
    </row>
    <row r="32" spans="2:11" s="10" customFormat="1" ht="12.75">
      <c r="B32" s="72" t="s">
        <v>87</v>
      </c>
      <c r="C32" s="5"/>
      <c r="D32" s="2">
        <v>0</v>
      </c>
      <c r="E32" s="1"/>
      <c r="F32" s="2">
        <v>0</v>
      </c>
      <c r="G32" s="2"/>
      <c r="H32" s="2">
        <v>0</v>
      </c>
      <c r="I32" s="2"/>
      <c r="J32" s="2">
        <v>0</v>
      </c>
      <c r="K32" s="2"/>
    </row>
    <row r="33" spans="2:11" s="10" customFormat="1" ht="12.75">
      <c r="B33" s="72"/>
      <c r="C33" s="5"/>
      <c r="D33" s="6"/>
      <c r="E33" s="1"/>
      <c r="F33" s="6"/>
      <c r="G33" s="2"/>
      <c r="H33" s="6"/>
      <c r="I33" s="2"/>
      <c r="J33" s="6"/>
      <c r="K33" s="2"/>
    </row>
    <row r="34" spans="2:11" s="10" customFormat="1" ht="12.75">
      <c r="B34" s="72" t="s">
        <v>5</v>
      </c>
      <c r="C34" s="5"/>
      <c r="D34" s="2">
        <v>2708593</v>
      </c>
      <c r="E34" s="1"/>
      <c r="F34" s="2">
        <v>3274713</v>
      </c>
      <c r="G34" s="2" t="e">
        <v>#REF!</v>
      </c>
      <c r="H34" s="2">
        <v>14055715</v>
      </c>
      <c r="I34" s="2" t="e">
        <v>#REF!</v>
      </c>
      <c r="J34" s="2">
        <v>10938537</v>
      </c>
      <c r="K34" s="2"/>
    </row>
    <row r="35" spans="2:11" s="10" customFormat="1" ht="12.75">
      <c r="B35" s="72"/>
      <c r="C35" s="5"/>
      <c r="D35" s="2"/>
      <c r="E35" s="1"/>
      <c r="F35" s="2"/>
      <c r="G35" s="2"/>
      <c r="H35" s="2"/>
      <c r="I35" s="2"/>
      <c r="J35" s="2"/>
      <c r="K35" s="2"/>
    </row>
    <row r="36" spans="2:11" s="10" customFormat="1" ht="12.75">
      <c r="B36" s="72" t="s">
        <v>31</v>
      </c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72" t="s">
        <v>48</v>
      </c>
      <c r="C37" s="5"/>
      <c r="D37" s="2">
        <v>-446244</v>
      </c>
      <c r="E37" s="1"/>
      <c r="F37" s="2">
        <v>-140537</v>
      </c>
      <c r="G37" s="2"/>
      <c r="H37" s="2">
        <v>-2592819</v>
      </c>
      <c r="I37" s="2"/>
      <c r="J37" s="2">
        <v>-1282987</v>
      </c>
      <c r="K37" s="2"/>
    </row>
    <row r="38" spans="2:11" s="10" customFormat="1" ht="12.75">
      <c r="B38" s="72" t="s">
        <v>168</v>
      </c>
      <c r="C38" s="5"/>
      <c r="D38" s="2"/>
      <c r="E38" s="1"/>
      <c r="F38" s="2"/>
      <c r="G38" s="2"/>
      <c r="H38" s="2"/>
      <c r="I38" s="2"/>
      <c r="J38" s="2"/>
      <c r="K38" s="2"/>
    </row>
    <row r="39" spans="2:11" s="10" customFormat="1" ht="12.75">
      <c r="B39" s="72" t="s">
        <v>169</v>
      </c>
      <c r="C39" s="5"/>
      <c r="D39" s="2">
        <v>482051</v>
      </c>
      <c r="E39" s="1"/>
      <c r="F39" s="2">
        <v>2581245</v>
      </c>
      <c r="G39" s="2"/>
      <c r="H39" s="2">
        <v>-52589</v>
      </c>
      <c r="I39" s="2"/>
      <c r="J39" s="2">
        <v>2581245</v>
      </c>
      <c r="K39" s="2"/>
    </row>
    <row r="40" spans="2:11" s="10" customFormat="1" ht="12.75">
      <c r="B40" s="72" t="s">
        <v>49</v>
      </c>
      <c r="C40" s="5"/>
      <c r="D40" s="2">
        <v>0</v>
      </c>
      <c r="E40" s="1"/>
      <c r="F40" s="2">
        <v>-77375</v>
      </c>
      <c r="G40" s="2"/>
      <c r="H40" s="2">
        <v>-265</v>
      </c>
      <c r="I40" s="2"/>
      <c r="J40" s="2">
        <v>-84327</v>
      </c>
      <c r="K40" s="2"/>
    </row>
    <row r="41" spans="2:11" s="10" customFormat="1" ht="12.75">
      <c r="B41" s="72"/>
      <c r="C41" s="5"/>
      <c r="D41" s="12">
        <v>35807</v>
      </c>
      <c r="E41" s="12">
        <v>0</v>
      </c>
      <c r="F41" s="12">
        <v>2363333</v>
      </c>
      <c r="G41" s="2" t="s">
        <v>51</v>
      </c>
      <c r="H41" s="12">
        <v>-2645673</v>
      </c>
      <c r="I41" s="12">
        <v>0</v>
      </c>
      <c r="J41" s="12">
        <v>1213931</v>
      </c>
      <c r="K41" s="2"/>
    </row>
    <row r="42" spans="2:11" s="10" customFormat="1" ht="12.75">
      <c r="B42" s="72"/>
      <c r="C42" s="5"/>
      <c r="D42" s="1"/>
      <c r="E42" s="1"/>
      <c r="F42" s="1"/>
      <c r="G42" s="2"/>
      <c r="H42" s="1"/>
      <c r="I42" s="1"/>
      <c r="J42" s="1"/>
      <c r="K42" s="2"/>
    </row>
    <row r="43" spans="2:11" s="10" customFormat="1" ht="12.75">
      <c r="B43" s="72"/>
      <c r="C43" s="5"/>
      <c r="D43" s="2"/>
      <c r="E43" s="1"/>
      <c r="F43" s="2"/>
      <c r="G43" s="2"/>
      <c r="H43" s="2"/>
      <c r="I43" s="1"/>
      <c r="J43" s="2"/>
      <c r="K43" s="2"/>
    </row>
    <row r="44" spans="1:11" s="10" customFormat="1" ht="15.75" thickBot="1">
      <c r="A44" s="23"/>
      <c r="B44" s="85" t="s">
        <v>11</v>
      </c>
      <c r="C44" s="24"/>
      <c r="D44" s="39">
        <v>2744400</v>
      </c>
      <c r="E44" s="1"/>
      <c r="F44" s="39">
        <v>5638046</v>
      </c>
      <c r="G44" s="2"/>
      <c r="H44" s="39">
        <v>11410042</v>
      </c>
      <c r="I44" s="2"/>
      <c r="J44" s="39">
        <v>12152468</v>
      </c>
      <c r="K44" s="2"/>
    </row>
    <row r="45" spans="2:11" s="10" customFormat="1" ht="13.5" thickTop="1">
      <c r="B45" s="72"/>
      <c r="C45" s="5"/>
      <c r="D45" s="2"/>
      <c r="E45" s="1"/>
      <c r="F45" s="2"/>
      <c r="G45" s="2"/>
      <c r="H45" s="2"/>
      <c r="I45" s="2"/>
      <c r="J45" s="2"/>
      <c r="K45" s="2"/>
    </row>
    <row r="46" spans="2:11" s="10" customFormat="1" ht="15">
      <c r="B46" s="83" t="s">
        <v>147</v>
      </c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2.75" hidden="1">
      <c r="B47" s="72" t="s">
        <v>88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hidden="1">
      <c r="B48" s="72" t="s">
        <v>89</v>
      </c>
      <c r="C48" s="5"/>
      <c r="D48" s="2">
        <v>0</v>
      </c>
      <c r="E48" s="1"/>
      <c r="F48" s="2"/>
      <c r="G48" s="2"/>
      <c r="H48" s="2"/>
      <c r="I48" s="2"/>
      <c r="J48" s="2"/>
      <c r="K48" s="2"/>
    </row>
    <row r="49" spans="2:11" s="10" customFormat="1" ht="12.75" hidden="1">
      <c r="B49" s="72"/>
      <c r="C49" s="5"/>
      <c r="D49" s="2"/>
      <c r="E49" s="1"/>
      <c r="F49" s="2"/>
      <c r="G49" s="2"/>
      <c r="H49" s="2"/>
      <c r="I49" s="2"/>
      <c r="J49" s="2"/>
      <c r="K49" s="2"/>
    </row>
    <row r="50" spans="2:11" s="10" customFormat="1" ht="12.75">
      <c r="B50" s="72" t="s">
        <v>90</v>
      </c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72" t="s">
        <v>91</v>
      </c>
      <c r="C51" s="5"/>
      <c r="D51" s="2">
        <v>0</v>
      </c>
      <c r="E51" s="1"/>
      <c r="F51" s="2">
        <v>0</v>
      </c>
      <c r="G51" s="2"/>
      <c r="H51" s="2">
        <v>0</v>
      </c>
      <c r="I51" s="2"/>
      <c r="J51" s="2">
        <v>0</v>
      </c>
      <c r="K51" s="2"/>
    </row>
    <row r="52" spans="2:11" s="10" customFormat="1" ht="12.75">
      <c r="B52" s="72"/>
      <c r="C52" s="5"/>
      <c r="D52" s="2"/>
      <c r="E52" s="1"/>
      <c r="F52" s="2"/>
      <c r="G52" s="2"/>
      <c r="H52" s="2"/>
      <c r="I52" s="2"/>
      <c r="J52" s="2"/>
      <c r="K52" s="2"/>
    </row>
    <row r="53" spans="2:11" s="10" customFormat="1" ht="12.75" hidden="1">
      <c r="B53" s="10" t="s">
        <v>93</v>
      </c>
      <c r="C53" s="5"/>
      <c r="D53" s="2">
        <v>0</v>
      </c>
      <c r="E53" s="1"/>
      <c r="F53" s="2">
        <v>0</v>
      </c>
      <c r="G53" s="2"/>
      <c r="H53" s="2">
        <v>0</v>
      </c>
      <c r="I53" s="2"/>
      <c r="J53" s="2">
        <v>0</v>
      </c>
      <c r="K53" s="2"/>
    </row>
    <row r="54" spans="3:11" s="10" customFormat="1" ht="12.75" hidden="1">
      <c r="C54" s="5"/>
      <c r="D54" s="2"/>
      <c r="E54" s="1"/>
      <c r="F54" s="2"/>
      <c r="G54" s="2"/>
      <c r="H54" s="2"/>
      <c r="I54" s="2"/>
      <c r="J54" s="2"/>
      <c r="K54" s="2"/>
    </row>
    <row r="55" spans="2:11" s="10" customFormat="1" ht="12.75" hidden="1">
      <c r="B55" s="73" t="s">
        <v>92</v>
      </c>
      <c r="C55" s="5"/>
      <c r="D55" s="2">
        <v>0</v>
      </c>
      <c r="E55" s="1"/>
      <c r="F55" s="2">
        <v>0</v>
      </c>
      <c r="G55" s="2"/>
      <c r="H55" s="2">
        <v>0</v>
      </c>
      <c r="I55" s="2"/>
      <c r="J55" s="2">
        <v>0</v>
      </c>
      <c r="K55" s="2"/>
    </row>
    <row r="56" spans="2:11" s="10" customFormat="1" ht="12.75" hidden="1">
      <c r="B56" s="73"/>
      <c r="C56" s="5"/>
      <c r="D56" s="2"/>
      <c r="E56" s="1"/>
      <c r="F56" s="2"/>
      <c r="G56" s="2"/>
      <c r="H56" s="2"/>
      <c r="I56" s="2"/>
      <c r="J56" s="2"/>
      <c r="K56" s="2"/>
    </row>
    <row r="57" spans="2:11" s="10" customFormat="1" ht="12.75" hidden="1">
      <c r="B57" s="72" t="s">
        <v>94</v>
      </c>
      <c r="C57" s="5"/>
      <c r="D57" s="2">
        <v>0</v>
      </c>
      <c r="E57" s="1"/>
      <c r="F57" s="2">
        <v>0</v>
      </c>
      <c r="G57" s="2"/>
      <c r="H57" s="2">
        <v>0</v>
      </c>
      <c r="I57" s="2"/>
      <c r="J57" s="2">
        <v>0</v>
      </c>
      <c r="K57" s="2"/>
    </row>
    <row r="58" spans="2:11" s="10" customFormat="1" ht="12.75" hidden="1">
      <c r="B58" s="72"/>
      <c r="C58" s="5"/>
      <c r="D58" s="2"/>
      <c r="E58" s="1"/>
      <c r="F58" s="2"/>
      <c r="G58" s="2"/>
      <c r="H58" s="2"/>
      <c r="I58" s="2"/>
      <c r="J58" s="2"/>
      <c r="K58" s="2"/>
    </row>
    <row r="59" spans="2:11" s="10" customFormat="1" ht="12.75" hidden="1">
      <c r="B59" s="72" t="s">
        <v>95</v>
      </c>
      <c r="C59" s="5"/>
      <c r="D59" s="2">
        <v>0</v>
      </c>
      <c r="E59" s="1"/>
      <c r="F59" s="2">
        <v>0</v>
      </c>
      <c r="G59" s="2"/>
      <c r="H59" s="2">
        <v>0</v>
      </c>
      <c r="I59" s="2"/>
      <c r="J59" s="2">
        <v>0</v>
      </c>
      <c r="K59" s="2"/>
    </row>
    <row r="60" spans="2:11" s="10" customFormat="1" ht="12.75" hidden="1">
      <c r="B60" s="72"/>
      <c r="C60" s="5"/>
      <c r="D60" s="2"/>
      <c r="E60" s="1"/>
      <c r="F60" s="2"/>
      <c r="G60" s="2"/>
      <c r="H60" s="2"/>
      <c r="I60" s="2"/>
      <c r="J60" s="2"/>
      <c r="K60" s="2"/>
    </row>
    <row r="61" spans="2:11" s="10" customFormat="1" ht="12.75">
      <c r="B61" s="72" t="s">
        <v>146</v>
      </c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72" t="s">
        <v>96</v>
      </c>
      <c r="C62" s="5"/>
      <c r="D62" s="2">
        <v>0</v>
      </c>
      <c r="E62" s="1"/>
      <c r="F62" s="2">
        <v>0</v>
      </c>
      <c r="G62" s="2"/>
      <c r="H62" s="2">
        <v>0</v>
      </c>
      <c r="I62" s="2"/>
      <c r="J62" s="2">
        <v>0</v>
      </c>
      <c r="K62" s="2"/>
    </row>
    <row r="63" spans="3:11" s="10" customFormat="1" ht="12.75">
      <c r="C63" s="5"/>
      <c r="D63" s="2"/>
      <c r="E63" s="1"/>
      <c r="F63" s="2"/>
      <c r="G63" s="2"/>
      <c r="H63" s="2"/>
      <c r="I63" s="2"/>
      <c r="J63" s="2"/>
      <c r="K63" s="2"/>
    </row>
    <row r="64" spans="2:11" s="10" customFormat="1" ht="15.75" thickBot="1">
      <c r="B64" s="83" t="s">
        <v>166</v>
      </c>
      <c r="C64" s="5"/>
      <c r="D64" s="7">
        <v>0</v>
      </c>
      <c r="E64" s="1"/>
      <c r="F64" s="7">
        <v>0</v>
      </c>
      <c r="G64" s="2"/>
      <c r="H64" s="7">
        <v>0</v>
      </c>
      <c r="I64" s="2"/>
      <c r="J64" s="7">
        <v>0</v>
      </c>
      <c r="K64" s="2"/>
    </row>
    <row r="65" spans="2:11" s="10" customFormat="1" ht="13.5" thickTop="1">
      <c r="B65" s="72"/>
      <c r="C65" s="5"/>
      <c r="D65" s="2"/>
      <c r="E65" s="1"/>
      <c r="F65" s="2"/>
      <c r="G65" s="2"/>
      <c r="H65" s="2"/>
      <c r="I65" s="2"/>
      <c r="J65" s="2"/>
      <c r="K65" s="2"/>
    </row>
    <row r="66" spans="2:11" s="10" customFormat="1" ht="15.75" thickBot="1">
      <c r="B66" s="83" t="s">
        <v>148</v>
      </c>
      <c r="C66" s="5"/>
      <c r="D66" s="76">
        <v>2744400</v>
      </c>
      <c r="E66" s="1"/>
      <c r="F66" s="76">
        <v>5638046</v>
      </c>
      <c r="G66" s="2"/>
      <c r="H66" s="76">
        <v>11410042</v>
      </c>
      <c r="I66" s="2"/>
      <c r="J66" s="76">
        <v>12152468</v>
      </c>
      <c r="K66" s="2"/>
    </row>
    <row r="67" spans="2:11" s="10" customFormat="1" ht="12.75">
      <c r="B67" s="72"/>
      <c r="C67" s="5"/>
      <c r="D67" s="2"/>
      <c r="E67" s="1"/>
      <c r="F67" s="2"/>
      <c r="G67" s="2"/>
      <c r="H67" s="2"/>
      <c r="I67" s="2"/>
      <c r="J67" s="2"/>
      <c r="K67" s="2"/>
    </row>
    <row r="68" spans="2:11" s="10" customFormat="1" ht="12.75">
      <c r="B68" s="72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72" t="s">
        <v>97</v>
      </c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72" t="s">
        <v>98</v>
      </c>
      <c r="D70" s="2">
        <v>2778528</v>
      </c>
      <c r="E70" s="1"/>
      <c r="F70" s="2">
        <v>5625795</v>
      </c>
      <c r="G70" s="2"/>
      <c r="H70" s="2">
        <v>11408286</v>
      </c>
      <c r="I70" s="2"/>
      <c r="J70" s="2">
        <v>12139169</v>
      </c>
      <c r="K70" s="2"/>
    </row>
    <row r="71" spans="2:11" s="10" customFormat="1" ht="12.75">
      <c r="B71" s="72" t="s">
        <v>99</v>
      </c>
      <c r="C71" s="5"/>
      <c r="D71" s="2">
        <v>-34128</v>
      </c>
      <c r="E71" s="1"/>
      <c r="F71" s="2">
        <v>12251</v>
      </c>
      <c r="G71" s="2"/>
      <c r="H71" s="2">
        <v>1756</v>
      </c>
      <c r="I71" s="2"/>
      <c r="J71" s="2">
        <v>13299</v>
      </c>
      <c r="K71" s="2"/>
    </row>
    <row r="72" spans="2:11" s="10" customFormat="1" ht="12.75">
      <c r="B72" s="72"/>
      <c r="C72" s="5"/>
      <c r="D72" s="14"/>
      <c r="E72" s="13"/>
      <c r="F72" s="2"/>
      <c r="G72" s="13"/>
      <c r="J72" s="2">
        <v>0</v>
      </c>
      <c r="K72" s="1"/>
    </row>
    <row r="73" spans="2:11" s="10" customFormat="1" ht="13.5" thickBot="1">
      <c r="B73" s="72"/>
      <c r="C73" s="5"/>
      <c r="D73" s="25">
        <v>2744400</v>
      </c>
      <c r="E73" s="22"/>
      <c r="F73" s="25">
        <v>5638046</v>
      </c>
      <c r="G73" s="22"/>
      <c r="H73" s="25">
        <v>11410042</v>
      </c>
      <c r="I73" s="25" t="e">
        <v>#REF!</v>
      </c>
      <c r="J73" s="25">
        <v>12152468</v>
      </c>
      <c r="K73" s="1"/>
    </row>
    <row r="74" spans="2:11" s="10" customFormat="1" ht="13.5" thickTop="1">
      <c r="B74" s="72"/>
      <c r="C74" s="5"/>
      <c r="D74" s="22"/>
      <c r="E74" s="22"/>
      <c r="F74" s="22"/>
      <c r="G74" s="22"/>
      <c r="H74" s="22"/>
      <c r="I74" s="22"/>
      <c r="J74" s="22"/>
      <c r="K74" s="1"/>
    </row>
    <row r="75" spans="2:12" s="10" customFormat="1" ht="12.75">
      <c r="B75" s="72" t="s">
        <v>100</v>
      </c>
      <c r="D75" s="2"/>
      <c r="E75" s="1"/>
      <c r="F75" s="2"/>
      <c r="G75" s="2"/>
      <c r="H75" s="2"/>
      <c r="I75" s="2"/>
      <c r="J75" s="2"/>
      <c r="K75" s="2"/>
      <c r="L75" s="2"/>
    </row>
    <row r="76" spans="2:12" s="10" customFormat="1" ht="12.75">
      <c r="B76" s="72" t="s">
        <v>98</v>
      </c>
      <c r="D76" s="2">
        <v>2778528</v>
      </c>
      <c r="E76" s="1"/>
      <c r="F76" s="2">
        <v>5625795</v>
      </c>
      <c r="G76" s="2"/>
      <c r="H76" s="2">
        <v>11408286</v>
      </c>
      <c r="I76" s="2"/>
      <c r="J76" s="2">
        <v>12139169</v>
      </c>
      <c r="K76" s="2"/>
      <c r="L76" s="2"/>
    </row>
    <row r="77" spans="2:12" s="10" customFormat="1" ht="12.75">
      <c r="B77" s="72" t="s">
        <v>99</v>
      </c>
      <c r="C77" s="5"/>
      <c r="D77" s="2">
        <v>-34128</v>
      </c>
      <c r="E77" s="1"/>
      <c r="F77" s="2">
        <v>12251</v>
      </c>
      <c r="G77" s="2"/>
      <c r="H77" s="2">
        <v>1756</v>
      </c>
      <c r="I77" s="2"/>
      <c r="J77" s="2">
        <v>13299</v>
      </c>
      <c r="K77" s="2"/>
      <c r="L77" s="2"/>
    </row>
    <row r="78" spans="2:12" s="10" customFormat="1" ht="12.75">
      <c r="B78" s="72"/>
      <c r="C78" s="5"/>
      <c r="D78" s="14"/>
      <c r="E78" s="13"/>
      <c r="G78" s="13"/>
      <c r="K78" s="1"/>
      <c r="L78" s="2"/>
    </row>
    <row r="79" spans="2:12" s="10" customFormat="1" ht="13.5" thickBot="1">
      <c r="B79" s="72"/>
      <c r="C79" s="5"/>
      <c r="D79" s="25">
        <v>2744400</v>
      </c>
      <c r="E79" s="22"/>
      <c r="F79" s="25">
        <v>5638046</v>
      </c>
      <c r="G79" s="22"/>
      <c r="H79" s="25">
        <v>11410042</v>
      </c>
      <c r="I79" s="25" t="e">
        <v>#REF!</v>
      </c>
      <c r="J79" s="25">
        <v>12152468</v>
      </c>
      <c r="K79" s="1"/>
      <c r="L79" s="2"/>
    </row>
    <row r="80" spans="2:12" s="10" customFormat="1" ht="13.5" thickTop="1">
      <c r="B80" s="72" t="s">
        <v>52</v>
      </c>
      <c r="C80" s="2"/>
      <c r="D80" s="2"/>
      <c r="E80" s="1"/>
      <c r="F80" s="2"/>
      <c r="G80" s="1"/>
      <c r="H80" s="2"/>
      <c r="I80" s="1"/>
      <c r="J80" s="2"/>
      <c r="K80" s="2"/>
      <c r="L80" s="2"/>
    </row>
    <row r="81" spans="2:12" s="10" customFormat="1" ht="13.5" thickBot="1">
      <c r="B81" s="72" t="s">
        <v>53</v>
      </c>
      <c r="C81" s="2"/>
      <c r="D81" s="71">
        <v>1.8564924315192477</v>
      </c>
      <c r="E81" s="1"/>
      <c r="F81" s="71">
        <v>3.8139446609668304</v>
      </c>
      <c r="G81" s="1"/>
      <c r="H81" s="71">
        <v>7.718501900712993</v>
      </c>
      <c r="I81" s="1"/>
      <c r="J81" s="71">
        <v>8.220727614881158</v>
      </c>
      <c r="K81" s="2"/>
      <c r="L81" s="2"/>
    </row>
    <row r="82" spans="2:12" s="10" customFormat="1" ht="13.5" thickTop="1">
      <c r="B82" s="72"/>
      <c r="C82" s="2"/>
      <c r="D82" s="5"/>
      <c r="E82" s="1"/>
      <c r="F82" s="5"/>
      <c r="G82" s="1"/>
      <c r="H82" s="5"/>
      <c r="I82" s="1"/>
      <c r="J82" s="5"/>
      <c r="K82" s="2"/>
      <c r="L82" s="2"/>
    </row>
    <row r="83" spans="2:12" s="10" customFormat="1" ht="13.5" thickBot="1">
      <c r="B83" s="72" t="s">
        <v>54</v>
      </c>
      <c r="C83" s="2"/>
      <c r="D83" s="71">
        <v>1.8564924315192477</v>
      </c>
      <c r="E83" s="1"/>
      <c r="F83" s="71">
        <v>3.813944682819138</v>
      </c>
      <c r="G83" s="1"/>
      <c r="H83" s="71">
        <v>7.718501900712993</v>
      </c>
      <c r="I83" s="1"/>
      <c r="J83" s="71">
        <v>8.220727773542077</v>
      </c>
      <c r="K83" s="2"/>
      <c r="L83" s="13"/>
    </row>
    <row r="84" spans="2:12" s="10" customFormat="1" ht="13.5" thickTop="1">
      <c r="B84" s="72"/>
      <c r="C84" s="2"/>
      <c r="D84" s="5"/>
      <c r="E84" s="1"/>
      <c r="F84" s="5"/>
      <c r="G84" s="1"/>
      <c r="H84" s="5"/>
      <c r="I84" s="1"/>
      <c r="J84" s="5"/>
      <c r="K84" s="2"/>
      <c r="L84" s="13"/>
    </row>
    <row r="85" spans="2:12" s="10" customFormat="1" ht="12.75">
      <c r="B85" s="72"/>
      <c r="C85" s="2"/>
      <c r="D85" s="5"/>
      <c r="E85" s="5"/>
      <c r="F85" s="5"/>
      <c r="G85" s="5"/>
      <c r="H85" s="5"/>
      <c r="I85" s="5"/>
      <c r="J85" s="5"/>
      <c r="K85" s="2"/>
      <c r="L85" s="13"/>
    </row>
    <row r="86" spans="2:11" s="10" customFormat="1" ht="12.75">
      <c r="B86" s="72" t="s">
        <v>165</v>
      </c>
      <c r="C86" s="2"/>
      <c r="D86" s="2"/>
      <c r="E86" s="2"/>
      <c r="F86" s="2"/>
      <c r="G86" s="2"/>
      <c r="H86" s="2"/>
      <c r="I86" s="2"/>
      <c r="J86" s="2"/>
      <c r="K86" s="2"/>
    </row>
    <row r="87" spans="2:11" s="10" customFormat="1" ht="12.75">
      <c r="B87" s="2" t="s">
        <v>170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72"/>
      <c r="C88" s="2"/>
      <c r="D88" s="2"/>
      <c r="E88" s="2"/>
      <c r="F88" s="2"/>
      <c r="G88" s="2"/>
      <c r="H88" s="2"/>
      <c r="I88" s="2"/>
      <c r="J88" s="2"/>
      <c r="K88" s="2"/>
    </row>
    <row r="89" spans="1:10" ht="12.75">
      <c r="A89" s="38"/>
      <c r="B89" s="74"/>
      <c r="C89" s="38"/>
      <c r="D89" s="1"/>
      <c r="E89" s="1"/>
      <c r="F89" s="1"/>
      <c r="G89" s="38"/>
      <c r="H89" s="38"/>
      <c r="I89" s="38"/>
      <c r="J89" s="38"/>
    </row>
    <row r="90" spans="1:11" ht="12.75">
      <c r="A90" s="38"/>
      <c r="B90" s="75"/>
      <c r="C90" s="38"/>
      <c r="D90" s="1"/>
      <c r="E90" s="1"/>
      <c r="F90" s="1"/>
      <c r="G90" s="38"/>
      <c r="H90" s="1"/>
      <c r="I90" s="1"/>
      <c r="J90" s="1"/>
      <c r="K90" s="38"/>
    </row>
    <row r="91" spans="1:11" ht="12.75">
      <c r="A91" s="38"/>
      <c r="B91" s="74"/>
      <c r="C91" s="38"/>
      <c r="D91" s="1"/>
      <c r="E91" s="1"/>
      <c r="F91" s="1"/>
      <c r="G91" s="38"/>
      <c r="H91" s="1"/>
      <c r="I91" s="1"/>
      <c r="J91" s="1"/>
      <c r="K91" s="38"/>
    </row>
    <row r="92" spans="1:10" ht="12.75">
      <c r="A92" s="38"/>
      <c r="B92" s="74"/>
      <c r="C92" s="38"/>
      <c r="D92" s="1"/>
      <c r="E92" s="1"/>
      <c r="F92" s="1"/>
      <c r="G92" s="38"/>
      <c r="H92" s="1"/>
      <c r="I92" s="1"/>
      <c r="J92" s="1"/>
    </row>
    <row r="93" spans="1:10" ht="12.75">
      <c r="A93" s="38"/>
      <c r="B93" s="74"/>
      <c r="C93" s="38"/>
      <c r="D93" s="1"/>
      <c r="E93" s="1"/>
      <c r="F93" s="1"/>
      <c r="G93" s="38"/>
      <c r="H93" s="1"/>
      <c r="I93" s="1"/>
      <c r="J93" s="1"/>
    </row>
    <row r="94" spans="1:10" ht="12.75">
      <c r="A94" s="38"/>
      <c r="B94" s="74"/>
      <c r="C94" s="38"/>
      <c r="D94" s="1"/>
      <c r="E94" s="1"/>
      <c r="F94" s="1"/>
      <c r="G94" s="38"/>
      <c r="H94" s="1"/>
      <c r="I94" s="1"/>
      <c r="J94" s="1"/>
    </row>
    <row r="95" spans="1:10" ht="12.75">
      <c r="A95" s="38"/>
      <c r="B95" s="74"/>
      <c r="C95" s="38"/>
      <c r="D95" s="1"/>
      <c r="E95" s="1"/>
      <c r="F95" s="1"/>
      <c r="G95" s="38"/>
      <c r="H95" s="1"/>
      <c r="I95" s="1"/>
      <c r="J95" s="1"/>
    </row>
    <row r="96" spans="1:10" ht="12.75">
      <c r="A96" s="38"/>
      <c r="B96" s="74"/>
      <c r="C96" s="38"/>
      <c r="D96" s="1"/>
      <c r="E96" s="1"/>
      <c r="F96" s="1"/>
      <c r="G96" s="38"/>
      <c r="H96" s="1"/>
      <c r="I96" s="1"/>
      <c r="J96" s="1"/>
    </row>
    <row r="97" spans="1:10" ht="12.75">
      <c r="A97" s="38"/>
      <c r="B97" s="74"/>
      <c r="C97" s="38"/>
      <c r="D97" s="22"/>
      <c r="E97" s="1"/>
      <c r="F97" s="22"/>
      <c r="G97" s="38"/>
      <c r="H97" s="22"/>
      <c r="I97" s="1"/>
      <c r="J97" s="22"/>
    </row>
    <row r="98" spans="2:10" ht="12.75">
      <c r="B98" s="74"/>
      <c r="D98" s="1"/>
      <c r="E98" s="2"/>
      <c r="F98" s="1"/>
      <c r="H98" s="1"/>
      <c r="J98" s="1"/>
    </row>
    <row r="99" ht="12.75">
      <c r="B99" s="72"/>
    </row>
    <row r="100" spans="2:4" ht="12.75">
      <c r="B100" s="72"/>
      <c r="D100" s="41"/>
    </row>
    <row r="101" spans="2:4" ht="12.75">
      <c r="B101" s="72"/>
      <c r="D101" s="41"/>
    </row>
    <row r="102" spans="2:4" ht="12.75">
      <c r="B102" s="72"/>
      <c r="D102" s="41"/>
    </row>
    <row r="103" spans="2:4" ht="12.75">
      <c r="B103" s="72"/>
      <c r="D103" s="41"/>
    </row>
    <row r="104" spans="2:4" ht="12.75">
      <c r="B104" s="72"/>
      <c r="D104" s="41"/>
    </row>
    <row r="105" spans="2:4" ht="12.75">
      <c r="B105" s="72"/>
      <c r="D105" s="41"/>
    </row>
    <row r="106" spans="2:4" ht="12.75">
      <c r="B106" s="72"/>
      <c r="D106" s="41"/>
    </row>
    <row r="107" spans="2:4" ht="12.75">
      <c r="B107" s="72"/>
      <c r="D107" s="41"/>
    </row>
    <row r="108" spans="2:4" ht="12.75">
      <c r="B108" s="72"/>
      <c r="D108" s="41"/>
    </row>
    <row r="109" spans="2:4" ht="12.75">
      <c r="B109" s="72"/>
      <c r="D109" s="41"/>
    </row>
    <row r="110" spans="2:4" ht="12.75">
      <c r="B110" s="72"/>
      <c r="D110" s="41"/>
    </row>
    <row r="111" spans="2:4" ht="12.75">
      <c r="B111" s="72"/>
      <c r="D111" s="41"/>
    </row>
    <row r="112" spans="2:4" ht="12.75">
      <c r="B112" s="72"/>
      <c r="D112" s="41"/>
    </row>
    <row r="113" spans="2:4" ht="12.75">
      <c r="B113" s="72"/>
      <c r="D113" s="41"/>
    </row>
    <row r="114" spans="2:4" ht="12.75">
      <c r="B114" s="72"/>
      <c r="D114" s="41"/>
    </row>
    <row r="115" spans="2:4" ht="12.75">
      <c r="B115" s="72"/>
      <c r="D115" s="41"/>
    </row>
    <row r="116" spans="2:4" ht="12.75">
      <c r="B116" s="72"/>
      <c r="D116" s="41"/>
    </row>
    <row r="117" spans="2:4" ht="12.75">
      <c r="B117" s="72"/>
      <c r="D117" s="41"/>
    </row>
    <row r="118" spans="2:4" ht="12.75">
      <c r="B118" s="72"/>
      <c r="D118" s="41"/>
    </row>
    <row r="119" spans="2:4" ht="12.75">
      <c r="B119" s="72"/>
      <c r="D119" s="41"/>
    </row>
    <row r="120" spans="2:4" ht="12.75">
      <c r="B120" s="72"/>
      <c r="D120" s="41"/>
    </row>
    <row r="121" spans="2:4" ht="12.75">
      <c r="B121" s="72"/>
      <c r="D121" s="41"/>
    </row>
    <row r="122" spans="2:4" ht="12.75">
      <c r="B122" s="72"/>
      <c r="D122" s="41"/>
    </row>
    <row r="123" spans="2:4" ht="12.75">
      <c r="B123" s="72"/>
      <c r="D123" s="40"/>
    </row>
    <row r="124" spans="2:4" ht="12.75">
      <c r="B124" s="5"/>
      <c r="D124" s="40"/>
    </row>
    <row r="125" spans="2:4" ht="12.75">
      <c r="B125" s="5"/>
      <c r="D125" s="40"/>
    </row>
    <row r="126" ht="12.75">
      <c r="B126" s="5"/>
    </row>
    <row r="127" ht="12.75">
      <c r="B127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69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4" customWidth="1"/>
    <col min="2" max="2" width="60.33203125" style="44" customWidth="1"/>
    <col min="3" max="3" width="18.66015625" style="44" bestFit="1" customWidth="1"/>
    <col min="4" max="4" width="1.0078125" style="44" customWidth="1"/>
    <col min="5" max="5" width="16.16015625" style="44" bestFit="1" customWidth="1"/>
    <col min="6" max="6" width="1.171875" style="44" customWidth="1"/>
    <col min="7" max="7" width="19.5" style="44" bestFit="1" customWidth="1"/>
    <col min="8" max="8" width="1.0078125" style="44" customWidth="1"/>
    <col min="9" max="9" width="18.83203125" style="44" bestFit="1" customWidth="1"/>
    <col min="10" max="10" width="1.171875" style="44" customWidth="1"/>
    <col min="11" max="11" width="14.33203125" style="44" bestFit="1" customWidth="1"/>
    <col min="12" max="12" width="1.171875" style="44" customWidth="1"/>
    <col min="13" max="13" width="18.66015625" style="44" bestFit="1" customWidth="1"/>
    <col min="14" max="14" width="9.5" style="44" bestFit="1" customWidth="1"/>
    <col min="15" max="16384" width="9.33203125" style="44" customWidth="1"/>
  </cols>
  <sheetData>
    <row r="1" spans="1:10" ht="14.25">
      <c r="A1" s="43" t="s">
        <v>152</v>
      </c>
      <c r="B1" s="43" t="s">
        <v>29</v>
      </c>
      <c r="C1" s="43"/>
      <c r="D1" s="43"/>
      <c r="E1" s="43"/>
      <c r="F1" s="43"/>
      <c r="G1" s="43"/>
      <c r="H1" s="43"/>
      <c r="I1" s="43"/>
      <c r="J1" s="43"/>
    </row>
    <row r="2" spans="1:10" ht="14.25">
      <c r="A2" s="43"/>
      <c r="B2" s="43" t="s">
        <v>17</v>
      </c>
      <c r="C2" s="43"/>
      <c r="D2" s="43"/>
      <c r="E2" s="43"/>
      <c r="F2" s="43"/>
      <c r="G2" s="43"/>
      <c r="H2" s="43"/>
      <c r="I2" s="43"/>
      <c r="J2" s="43"/>
    </row>
    <row r="3" spans="1:12" ht="14.25">
      <c r="A3" s="43"/>
      <c r="B3" s="43" t="s">
        <v>184</v>
      </c>
      <c r="C3" s="43"/>
      <c r="D3" s="59"/>
      <c r="E3" s="43"/>
      <c r="F3" s="59"/>
      <c r="G3" s="43"/>
      <c r="H3" s="59"/>
      <c r="I3" s="43"/>
      <c r="J3" s="59"/>
      <c r="L3" s="59"/>
    </row>
    <row r="4" spans="1:12" ht="14.25">
      <c r="A4" s="43"/>
      <c r="B4" s="43"/>
      <c r="C4" s="45" t="s">
        <v>112</v>
      </c>
      <c r="D4" s="59"/>
      <c r="E4" s="43"/>
      <c r="F4" s="59"/>
      <c r="G4" s="43"/>
      <c r="H4" s="59"/>
      <c r="I4" s="43"/>
      <c r="J4" s="59"/>
      <c r="L4" s="57"/>
    </row>
    <row r="5" spans="1:13" ht="14.25">
      <c r="A5" s="43"/>
      <c r="B5" s="43"/>
      <c r="C5" s="47" t="s">
        <v>12</v>
      </c>
      <c r="D5" s="79"/>
      <c r="E5" s="46" t="s">
        <v>101</v>
      </c>
      <c r="F5" s="79"/>
      <c r="G5" s="46" t="s">
        <v>14</v>
      </c>
      <c r="H5" s="79"/>
      <c r="I5" s="46" t="s">
        <v>16</v>
      </c>
      <c r="J5" s="79"/>
      <c r="K5" s="46" t="s">
        <v>103</v>
      </c>
      <c r="L5" s="79"/>
      <c r="M5" s="46" t="s">
        <v>16</v>
      </c>
    </row>
    <row r="6" spans="1:13" ht="14.25">
      <c r="A6" s="43"/>
      <c r="B6" s="43"/>
      <c r="C6" s="47" t="s">
        <v>13</v>
      </c>
      <c r="D6" s="79"/>
      <c r="E6" s="46" t="s">
        <v>102</v>
      </c>
      <c r="F6" s="79"/>
      <c r="G6" s="46" t="s">
        <v>178</v>
      </c>
      <c r="H6" s="79"/>
      <c r="I6" s="46"/>
      <c r="J6" s="79"/>
      <c r="K6" s="46" t="s">
        <v>104</v>
      </c>
      <c r="L6" s="79"/>
      <c r="M6" s="46" t="s">
        <v>41</v>
      </c>
    </row>
    <row r="7" spans="1:13" ht="14.25">
      <c r="A7" s="43"/>
      <c r="B7" s="43"/>
      <c r="C7" s="47"/>
      <c r="D7" s="79"/>
      <c r="E7" s="46"/>
      <c r="F7" s="79"/>
      <c r="G7" s="46"/>
      <c r="H7" s="79"/>
      <c r="I7" s="46"/>
      <c r="J7" s="79"/>
      <c r="K7" s="46" t="s">
        <v>105</v>
      </c>
      <c r="L7" s="79"/>
      <c r="M7" s="46"/>
    </row>
    <row r="8" spans="2:13" ht="14.25">
      <c r="B8" s="48"/>
      <c r="C8" s="49" t="s">
        <v>8</v>
      </c>
      <c r="D8" s="57"/>
      <c r="E8" s="49" t="s">
        <v>8</v>
      </c>
      <c r="F8" s="57"/>
      <c r="G8" s="49" t="s">
        <v>8</v>
      </c>
      <c r="H8" s="57"/>
      <c r="I8" s="49" t="s">
        <v>8</v>
      </c>
      <c r="J8" s="57"/>
      <c r="K8" s="49" t="s">
        <v>8</v>
      </c>
      <c r="L8" s="57"/>
      <c r="M8" s="49" t="s">
        <v>8</v>
      </c>
    </row>
    <row r="9" spans="2:13" ht="14.25">
      <c r="B9" s="44" t="s">
        <v>174</v>
      </c>
      <c r="C9" s="51">
        <v>147827158</v>
      </c>
      <c r="D9" s="80"/>
      <c r="E9" s="51">
        <v>5400842</v>
      </c>
      <c r="F9" s="80"/>
      <c r="G9" s="51">
        <v>10939193</v>
      </c>
      <c r="H9" s="80"/>
      <c r="I9" s="51">
        <f>SUM(C9:H9)</f>
        <v>164167193</v>
      </c>
      <c r="J9" s="80"/>
      <c r="K9" s="51">
        <v>25590</v>
      </c>
      <c r="L9" s="80"/>
      <c r="M9" s="51">
        <f>+I9+K9</f>
        <v>164192783</v>
      </c>
    </row>
    <row r="10" spans="3:13" ht="14.25">
      <c r="C10" s="50"/>
      <c r="D10" s="62"/>
      <c r="E10" s="50"/>
      <c r="F10" s="62"/>
      <c r="G10" s="50"/>
      <c r="H10" s="62"/>
      <c r="I10" s="50"/>
      <c r="J10" s="62"/>
      <c r="K10" s="50"/>
      <c r="L10" s="62"/>
      <c r="M10" s="50"/>
    </row>
    <row r="11" spans="2:13" ht="14.25">
      <c r="B11" s="44" t="s">
        <v>107</v>
      </c>
      <c r="C11" s="52"/>
      <c r="D11" s="62"/>
      <c r="E11" s="52"/>
      <c r="F11" s="62"/>
      <c r="G11" s="52"/>
      <c r="H11" s="62"/>
      <c r="I11" s="52"/>
      <c r="J11" s="62"/>
      <c r="K11" s="52"/>
      <c r="L11" s="62"/>
      <c r="M11" s="52"/>
    </row>
    <row r="12" spans="3:13" ht="14.25">
      <c r="C12" s="50"/>
      <c r="D12" s="62"/>
      <c r="E12" s="50"/>
      <c r="F12" s="62"/>
      <c r="G12" s="50"/>
      <c r="H12" s="62"/>
      <c r="I12" s="50"/>
      <c r="J12" s="62"/>
      <c r="K12" s="50"/>
      <c r="L12" s="62"/>
      <c r="M12" s="50"/>
    </row>
    <row r="13" spans="2:13" ht="14.25">
      <c r="B13" s="44" t="s">
        <v>108</v>
      </c>
      <c r="C13" s="50">
        <f>+C9+C11</f>
        <v>147827158</v>
      </c>
      <c r="D13" s="62"/>
      <c r="E13" s="50">
        <f aca="true" t="shared" si="0" ref="E13:M13">+E9+E11</f>
        <v>5400842</v>
      </c>
      <c r="F13" s="62"/>
      <c r="G13" s="50">
        <f t="shared" si="0"/>
        <v>10939193</v>
      </c>
      <c r="H13" s="62"/>
      <c r="I13" s="50">
        <f t="shared" si="0"/>
        <v>164167193</v>
      </c>
      <c r="J13" s="62"/>
      <c r="K13" s="50">
        <f t="shared" si="0"/>
        <v>25590</v>
      </c>
      <c r="L13" s="62"/>
      <c r="M13" s="50">
        <f t="shared" si="0"/>
        <v>164192783</v>
      </c>
    </row>
    <row r="14" spans="3:13" ht="14.25">
      <c r="C14" s="50"/>
      <c r="D14" s="62"/>
      <c r="E14" s="50"/>
      <c r="F14" s="62"/>
      <c r="G14" s="50"/>
      <c r="H14" s="62"/>
      <c r="I14" s="50"/>
      <c r="J14" s="62"/>
      <c r="K14" s="50"/>
      <c r="L14" s="62"/>
      <c r="M14" s="50"/>
    </row>
    <row r="15" spans="2:13" ht="15">
      <c r="B15" s="54" t="s">
        <v>190</v>
      </c>
      <c r="C15" s="50"/>
      <c r="D15" s="62"/>
      <c r="E15" s="50"/>
      <c r="F15" s="62"/>
      <c r="G15" s="50"/>
      <c r="H15" s="62"/>
      <c r="I15" s="50"/>
      <c r="J15" s="62"/>
      <c r="K15" s="50"/>
      <c r="L15" s="62"/>
      <c r="M15" s="50"/>
    </row>
    <row r="16" spans="2:13" ht="14.25">
      <c r="B16" s="44" t="s">
        <v>109</v>
      </c>
      <c r="C16" s="50"/>
      <c r="D16" s="62"/>
      <c r="E16" s="50"/>
      <c r="F16" s="62"/>
      <c r="G16" s="50"/>
      <c r="H16" s="62"/>
      <c r="I16" s="50"/>
      <c r="J16" s="62"/>
      <c r="K16" s="50"/>
      <c r="L16" s="62"/>
      <c r="M16" s="50"/>
    </row>
    <row r="17" spans="3:13" ht="14.25">
      <c r="C17" s="50"/>
      <c r="D17" s="62"/>
      <c r="E17" s="50"/>
      <c r="F17" s="62"/>
      <c r="G17" s="50"/>
      <c r="H17" s="62"/>
      <c r="I17" s="50"/>
      <c r="J17" s="62"/>
      <c r="K17" s="50"/>
      <c r="L17" s="62"/>
      <c r="M17" s="50"/>
    </row>
    <row r="18" spans="2:13" ht="14.25">
      <c r="B18" s="44" t="s">
        <v>121</v>
      </c>
      <c r="C18" s="50"/>
      <c r="D18" s="62"/>
      <c r="E18" s="50"/>
      <c r="F18" s="62"/>
      <c r="G18" s="50"/>
      <c r="H18" s="62"/>
      <c r="I18" s="50"/>
      <c r="J18" s="62"/>
      <c r="K18" s="50"/>
      <c r="L18" s="62"/>
      <c r="M18" s="50"/>
    </row>
    <row r="19" spans="3:13" ht="14.25">
      <c r="C19" s="50"/>
      <c r="D19" s="62"/>
      <c r="E19" s="50"/>
      <c r="F19" s="62"/>
      <c r="G19" s="50"/>
      <c r="H19" s="62"/>
      <c r="I19" s="50"/>
      <c r="J19" s="62"/>
      <c r="K19" s="50"/>
      <c r="L19" s="62"/>
      <c r="M19" s="50"/>
    </row>
    <row r="20" spans="2:13" ht="14.25">
      <c r="B20" s="44" t="s">
        <v>110</v>
      </c>
      <c r="C20" s="50"/>
      <c r="D20" s="62"/>
      <c r="E20" s="50"/>
      <c r="F20" s="62"/>
      <c r="G20" s="50"/>
      <c r="H20" s="62"/>
      <c r="I20" s="50"/>
      <c r="J20" s="62"/>
      <c r="K20" s="50"/>
      <c r="L20" s="62"/>
      <c r="M20" s="50"/>
    </row>
    <row r="21" spans="3:13" ht="14.25">
      <c r="C21" s="50"/>
      <c r="D21" s="62"/>
      <c r="E21" s="50"/>
      <c r="F21" s="62"/>
      <c r="G21" s="50"/>
      <c r="H21" s="62"/>
      <c r="I21" s="50"/>
      <c r="J21" s="62"/>
      <c r="K21" s="50"/>
      <c r="L21" s="62"/>
      <c r="M21" s="50"/>
    </row>
    <row r="22" spans="2:16" ht="14.25">
      <c r="B22" s="44" t="s">
        <v>122</v>
      </c>
      <c r="C22" s="61"/>
      <c r="D22" s="66"/>
      <c r="E22" s="61"/>
      <c r="F22" s="66"/>
      <c r="G22" s="61">
        <v>11408286</v>
      </c>
      <c r="H22" s="66"/>
      <c r="I22" s="61">
        <f>SUM(C22:H22)</f>
        <v>11408286</v>
      </c>
      <c r="J22" s="66"/>
      <c r="K22" s="61">
        <v>1756</v>
      </c>
      <c r="L22" s="66"/>
      <c r="M22" s="94">
        <f>+I22+K22</f>
        <v>11410042</v>
      </c>
      <c r="N22" s="43"/>
      <c r="O22" s="43"/>
      <c r="P22" s="43"/>
    </row>
    <row r="23" spans="3:13" ht="14.25">
      <c r="C23" s="50"/>
      <c r="D23" s="62"/>
      <c r="E23" s="50"/>
      <c r="F23" s="62"/>
      <c r="G23" s="50"/>
      <c r="H23" s="62"/>
      <c r="I23" s="50"/>
      <c r="J23" s="62"/>
      <c r="K23" s="50"/>
      <c r="L23" s="62"/>
      <c r="M23" s="50"/>
    </row>
    <row r="24" spans="2:13" ht="15" thickBot="1">
      <c r="B24" s="44" t="s">
        <v>185</v>
      </c>
      <c r="C24" s="78">
        <f>SUM(C13:C23)</f>
        <v>147827158</v>
      </c>
      <c r="D24" s="78"/>
      <c r="E24" s="78">
        <f>SUM(E13:E23)</f>
        <v>5400842</v>
      </c>
      <c r="F24" s="62"/>
      <c r="G24" s="78">
        <f>SUM(G13:G23)</f>
        <v>22347479</v>
      </c>
      <c r="H24" s="62"/>
      <c r="I24" s="78">
        <f>SUM(I13:I23)</f>
        <v>175575479</v>
      </c>
      <c r="J24" s="62"/>
      <c r="K24" s="78">
        <f>SUM(K13:K23)</f>
        <v>27346</v>
      </c>
      <c r="L24" s="62"/>
      <c r="M24" s="78">
        <f>SUM(M13:M23)</f>
        <v>175602825</v>
      </c>
    </row>
    <row r="25" spans="2:12" ht="15" thickTop="1">
      <c r="B25" s="44" t="s">
        <v>163</v>
      </c>
      <c r="D25" s="57"/>
      <c r="F25" s="57"/>
      <c r="H25" s="57"/>
      <c r="J25" s="57"/>
      <c r="L25" s="57"/>
    </row>
    <row r="26" spans="4:13" ht="14.25">
      <c r="D26" s="57"/>
      <c r="F26" s="57"/>
      <c r="H26" s="57"/>
      <c r="J26" s="57"/>
      <c r="K26" s="53"/>
      <c r="L26" s="57"/>
      <c r="M26" s="53"/>
    </row>
    <row r="27" spans="2:12" ht="14.25">
      <c r="B27" s="43"/>
      <c r="D27" s="57"/>
      <c r="F27" s="57"/>
      <c r="H27" s="57"/>
      <c r="J27" s="57"/>
      <c r="L27" s="57"/>
    </row>
    <row r="28" spans="2:12" ht="14.25">
      <c r="B28" s="43" t="s">
        <v>175</v>
      </c>
      <c r="D28" s="57"/>
      <c r="F28" s="57"/>
      <c r="H28" s="57"/>
      <c r="J28" s="57"/>
      <c r="L28" s="57"/>
    </row>
    <row r="29" spans="2:12" ht="14.25">
      <c r="B29" s="43" t="s">
        <v>186</v>
      </c>
      <c r="D29" s="57"/>
      <c r="F29" s="57"/>
      <c r="H29" s="57"/>
      <c r="J29" s="57"/>
      <c r="L29" s="57"/>
    </row>
    <row r="30" spans="3:12" ht="14.25">
      <c r="C30" s="45" t="s">
        <v>112</v>
      </c>
      <c r="D30" s="57"/>
      <c r="F30" s="57"/>
      <c r="H30" s="57"/>
      <c r="J30" s="57"/>
      <c r="L30" s="57"/>
    </row>
    <row r="31" spans="3:13" ht="14.25">
      <c r="C31" s="47" t="s">
        <v>12</v>
      </c>
      <c r="D31" s="79"/>
      <c r="E31" s="46" t="s">
        <v>101</v>
      </c>
      <c r="F31" s="79"/>
      <c r="G31" s="46" t="s">
        <v>14</v>
      </c>
      <c r="H31" s="79"/>
      <c r="I31" s="46" t="s">
        <v>16</v>
      </c>
      <c r="J31" s="79"/>
      <c r="K31" s="46" t="s">
        <v>103</v>
      </c>
      <c r="L31" s="79"/>
      <c r="M31" s="46" t="s">
        <v>16</v>
      </c>
    </row>
    <row r="32" spans="3:13" ht="14.25">
      <c r="C32" s="47" t="s">
        <v>13</v>
      </c>
      <c r="D32" s="79"/>
      <c r="E32" s="46" t="s">
        <v>102</v>
      </c>
      <c r="F32" s="79"/>
      <c r="G32" s="46" t="s">
        <v>15</v>
      </c>
      <c r="H32" s="79"/>
      <c r="I32" s="46"/>
      <c r="J32" s="79"/>
      <c r="K32" s="46" t="s">
        <v>104</v>
      </c>
      <c r="L32" s="79"/>
      <c r="M32" s="46" t="s">
        <v>41</v>
      </c>
    </row>
    <row r="33" spans="3:13" ht="14.25">
      <c r="C33" s="47"/>
      <c r="D33" s="79"/>
      <c r="E33" s="46"/>
      <c r="F33" s="79"/>
      <c r="G33" s="46"/>
      <c r="H33" s="79"/>
      <c r="I33" s="46"/>
      <c r="J33" s="79"/>
      <c r="K33" s="46" t="s">
        <v>105</v>
      </c>
      <c r="L33" s="79"/>
      <c r="M33" s="46"/>
    </row>
    <row r="34" spans="3:13" ht="14.25">
      <c r="C34" s="49" t="s">
        <v>8</v>
      </c>
      <c r="D34" s="57"/>
      <c r="E34" s="49" t="s">
        <v>8</v>
      </c>
      <c r="F34" s="57"/>
      <c r="G34" s="49" t="s">
        <v>8</v>
      </c>
      <c r="H34" s="57"/>
      <c r="I34" s="49" t="s">
        <v>8</v>
      </c>
      <c r="J34" s="57"/>
      <c r="K34" s="49" t="s">
        <v>8</v>
      </c>
      <c r="L34" s="57"/>
      <c r="M34" s="49" t="s">
        <v>8</v>
      </c>
    </row>
    <row r="35" spans="2:13" ht="14.25">
      <c r="B35" s="44" t="s">
        <v>106</v>
      </c>
      <c r="C35" s="51">
        <v>147827158</v>
      </c>
      <c r="D35" s="51"/>
      <c r="E35" s="51">
        <v>5400842</v>
      </c>
      <c r="F35" s="80"/>
      <c r="G35" s="51">
        <v>-3148611</v>
      </c>
      <c r="H35" s="50"/>
      <c r="I35" s="51">
        <f>SUM(C35:G35)</f>
        <v>150079389</v>
      </c>
      <c r="J35" s="50"/>
      <c r="K35" s="51">
        <v>25126</v>
      </c>
      <c r="L35" s="51"/>
      <c r="M35" s="51">
        <f>+I35+K35</f>
        <v>150104515</v>
      </c>
    </row>
    <row r="36" spans="3:13" ht="14.25">
      <c r="C36" s="50"/>
      <c r="D36" s="62"/>
      <c r="E36" s="50"/>
      <c r="F36" s="62"/>
      <c r="G36" s="50"/>
      <c r="H36" s="62"/>
      <c r="I36" s="50"/>
      <c r="J36" s="62"/>
      <c r="K36" s="50"/>
      <c r="L36" s="62"/>
      <c r="M36" s="50"/>
    </row>
    <row r="37" spans="2:13" ht="15">
      <c r="B37" s="54"/>
      <c r="C37" s="50"/>
      <c r="D37" s="62"/>
      <c r="E37" s="50"/>
      <c r="F37" s="62"/>
      <c r="G37" s="50"/>
      <c r="H37" s="62"/>
      <c r="I37" s="50"/>
      <c r="J37" s="62"/>
      <c r="K37" s="50"/>
      <c r="L37" s="62"/>
      <c r="M37" s="50"/>
    </row>
    <row r="38" spans="2:13" ht="14.25">
      <c r="B38" s="44" t="s">
        <v>109</v>
      </c>
      <c r="C38" s="50"/>
      <c r="D38" s="62"/>
      <c r="E38" s="50"/>
      <c r="F38" s="62"/>
      <c r="G38" s="50"/>
      <c r="H38" s="62"/>
      <c r="I38" s="50"/>
      <c r="J38" s="62"/>
      <c r="K38" s="50"/>
      <c r="L38" s="62"/>
      <c r="M38" s="50"/>
    </row>
    <row r="39" spans="3:13" ht="14.25">
      <c r="C39" s="50"/>
      <c r="D39" s="62"/>
      <c r="E39" s="50"/>
      <c r="F39" s="62"/>
      <c r="G39" s="50"/>
      <c r="H39" s="62"/>
      <c r="I39" s="50"/>
      <c r="J39" s="62"/>
      <c r="K39" s="50"/>
      <c r="L39" s="62"/>
      <c r="M39" s="50"/>
    </row>
    <row r="40" spans="2:13" ht="14.25">
      <c r="B40" s="44" t="s">
        <v>121</v>
      </c>
      <c r="C40" s="50"/>
      <c r="D40" s="62"/>
      <c r="E40" s="50"/>
      <c r="F40" s="62"/>
      <c r="G40" s="50"/>
      <c r="H40" s="62"/>
      <c r="I40" s="50"/>
      <c r="J40" s="62"/>
      <c r="K40" s="50"/>
      <c r="L40" s="62"/>
      <c r="M40" s="50"/>
    </row>
    <row r="41" spans="3:13" ht="14.25">
      <c r="C41" s="50"/>
      <c r="D41" s="62"/>
      <c r="E41" s="50"/>
      <c r="F41" s="62"/>
      <c r="G41" s="50"/>
      <c r="H41" s="62"/>
      <c r="I41" s="50"/>
      <c r="J41" s="62"/>
      <c r="K41" s="50"/>
      <c r="L41" s="62"/>
      <c r="M41" s="50"/>
    </row>
    <row r="42" spans="2:13" ht="14.25">
      <c r="B42" s="44" t="s">
        <v>110</v>
      </c>
      <c r="C42" s="50"/>
      <c r="D42" s="62"/>
      <c r="E42" s="50"/>
      <c r="F42" s="62"/>
      <c r="G42" s="50"/>
      <c r="H42" s="62"/>
      <c r="I42" s="50"/>
      <c r="J42" s="62"/>
      <c r="K42" s="50"/>
      <c r="L42" s="62"/>
      <c r="M42" s="50"/>
    </row>
    <row r="43" spans="3:13" ht="14.25">
      <c r="C43" s="50"/>
      <c r="D43" s="62"/>
      <c r="E43" s="50"/>
      <c r="F43" s="62"/>
      <c r="G43" s="50"/>
      <c r="H43" s="62"/>
      <c r="I43" s="50"/>
      <c r="J43" s="62"/>
      <c r="K43" s="50"/>
      <c r="L43" s="62"/>
      <c r="M43" s="50"/>
    </row>
    <row r="44" spans="2:13" ht="14.25">
      <c r="B44" s="44" t="s">
        <v>122</v>
      </c>
      <c r="C44" s="50"/>
      <c r="D44" s="62"/>
      <c r="E44" s="50"/>
      <c r="F44" s="62"/>
      <c r="G44" s="50">
        <v>12139169</v>
      </c>
      <c r="H44" s="62"/>
      <c r="I44" s="50">
        <f>SUM(C44:H44)</f>
        <v>12139169</v>
      </c>
      <c r="J44" s="62"/>
      <c r="K44" s="50">
        <v>13299</v>
      </c>
      <c r="L44" s="62"/>
      <c r="M44" s="51">
        <f>+I44+K44</f>
        <v>12152468</v>
      </c>
    </row>
    <row r="45" spans="3:13" ht="14.25">
      <c r="C45" s="52"/>
      <c r="D45" s="62"/>
      <c r="E45" s="52"/>
      <c r="F45" s="62"/>
      <c r="G45" s="52"/>
      <c r="H45" s="62"/>
      <c r="I45" s="52"/>
      <c r="J45" s="62"/>
      <c r="K45" s="52"/>
      <c r="L45" s="62"/>
      <c r="M45" s="52"/>
    </row>
    <row r="46" spans="2:13" ht="15" thickBot="1">
      <c r="B46" s="44" t="s">
        <v>187</v>
      </c>
      <c r="C46" s="78">
        <f>SUM(C35:C45)</f>
        <v>147827158</v>
      </c>
      <c r="D46" s="62"/>
      <c r="E46" s="78">
        <f>SUM(E35:E45)</f>
        <v>5400842</v>
      </c>
      <c r="F46" s="62"/>
      <c r="G46" s="78">
        <f>SUM(G35:G45)</f>
        <v>8990558</v>
      </c>
      <c r="H46" s="62"/>
      <c r="I46" s="78">
        <f>SUM(I35:I45)</f>
        <v>162218558</v>
      </c>
      <c r="J46" s="62"/>
      <c r="K46" s="78">
        <f>SUM(K35:K45)</f>
        <v>38425</v>
      </c>
      <c r="L46" s="62"/>
      <c r="M46" s="78">
        <f>SUM(M35:M45)</f>
        <v>162256983</v>
      </c>
    </row>
    <row r="47" spans="3:13" ht="15" thickTop="1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4.25">
      <c r="B48" s="44" t="s">
        <v>163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3:13" ht="14.25">
      <c r="C49" s="50"/>
      <c r="D49" s="62"/>
      <c r="E49" s="50"/>
      <c r="F49" s="62"/>
      <c r="G49" s="50"/>
      <c r="H49" s="62"/>
      <c r="I49" s="50"/>
      <c r="J49" s="62"/>
      <c r="K49" s="50"/>
      <c r="L49" s="62"/>
      <c r="M49" s="50"/>
    </row>
    <row r="50" spans="2:13" ht="14.25">
      <c r="B50" s="50" t="s">
        <v>111</v>
      </c>
      <c r="D50" s="57"/>
      <c r="F50" s="57"/>
      <c r="H50" s="57"/>
      <c r="I50" s="53"/>
      <c r="J50" s="57"/>
      <c r="K50" s="50"/>
      <c r="L50" s="57"/>
      <c r="M50" s="50"/>
    </row>
    <row r="51" spans="2:13" ht="14.25">
      <c r="B51" s="50" t="str">
        <f>+PL!B87</f>
        <v>with the Audited Financial Statements for the year ended 31 December 2010)</v>
      </c>
      <c r="D51" s="57"/>
      <c r="F51" s="57"/>
      <c r="H51" s="57"/>
      <c r="J51" s="57"/>
      <c r="K51" s="50"/>
      <c r="L51" s="57"/>
      <c r="M51" s="50"/>
    </row>
    <row r="52" spans="4:14" ht="14.25">
      <c r="D52" s="57"/>
      <c r="F52" s="57"/>
      <c r="H52" s="57"/>
      <c r="J52" s="57"/>
      <c r="K52" s="50"/>
      <c r="L52" s="57"/>
      <c r="M52" s="50"/>
      <c r="N52" s="53"/>
    </row>
    <row r="53" spans="2:13" ht="14.25">
      <c r="B53" s="48" t="s">
        <v>118</v>
      </c>
      <c r="D53" s="57"/>
      <c r="F53" s="57"/>
      <c r="G53" s="46" t="s">
        <v>119</v>
      </c>
      <c r="H53" s="57"/>
      <c r="I53" s="46" t="s">
        <v>119</v>
      </c>
      <c r="J53" s="57"/>
      <c r="K53" s="50"/>
      <c r="L53" s="57"/>
      <c r="M53" s="50"/>
    </row>
    <row r="54" spans="2:13" ht="14.25">
      <c r="B54" s="48"/>
      <c r="D54" s="57"/>
      <c r="F54" s="57"/>
      <c r="G54" s="46" t="s">
        <v>120</v>
      </c>
      <c r="H54" s="57"/>
      <c r="I54" s="46" t="s">
        <v>120</v>
      </c>
      <c r="J54" s="57"/>
      <c r="K54" s="50"/>
      <c r="L54" s="57"/>
      <c r="M54" s="50"/>
    </row>
    <row r="55" spans="4:13" ht="14.25">
      <c r="D55" s="57"/>
      <c r="F55" s="57"/>
      <c r="G55" s="77">
        <v>40816</v>
      </c>
      <c r="H55" s="57"/>
      <c r="I55" s="77">
        <v>40451</v>
      </c>
      <c r="J55" s="57"/>
      <c r="K55" s="50"/>
      <c r="L55" s="57"/>
      <c r="M55" s="50"/>
    </row>
    <row r="56" spans="2:13" ht="14.25">
      <c r="B56" s="44" t="s">
        <v>113</v>
      </c>
      <c r="D56" s="57"/>
      <c r="F56" s="57"/>
      <c r="G56" s="50">
        <v>5400842</v>
      </c>
      <c r="H56" s="62"/>
      <c r="I56" s="50">
        <v>5400842</v>
      </c>
      <c r="J56" s="57"/>
      <c r="K56" s="50"/>
      <c r="L56" s="57"/>
      <c r="M56" s="50"/>
    </row>
    <row r="57" spans="2:13" ht="14.25">
      <c r="B57" s="44" t="s">
        <v>114</v>
      </c>
      <c r="D57" s="57"/>
      <c r="F57" s="57"/>
      <c r="G57" s="50">
        <v>0</v>
      </c>
      <c r="H57" s="62"/>
      <c r="I57" s="50">
        <v>0</v>
      </c>
      <c r="J57" s="57"/>
      <c r="K57" s="50"/>
      <c r="L57" s="57"/>
      <c r="M57" s="50"/>
    </row>
    <row r="58" spans="2:13" ht="14.25">
      <c r="B58" s="44" t="s">
        <v>115</v>
      </c>
      <c r="D58" s="57"/>
      <c r="F58" s="57"/>
      <c r="G58" s="50">
        <v>0</v>
      </c>
      <c r="H58" s="62"/>
      <c r="I58" s="50">
        <v>0</v>
      </c>
      <c r="J58" s="57"/>
      <c r="K58" s="50"/>
      <c r="L58" s="57"/>
      <c r="M58" s="50"/>
    </row>
    <row r="59" spans="2:13" ht="14.25">
      <c r="B59" s="44" t="s">
        <v>116</v>
      </c>
      <c r="D59" s="57"/>
      <c r="F59" s="57"/>
      <c r="G59" s="50">
        <v>0</v>
      </c>
      <c r="H59" s="62"/>
      <c r="I59" s="50">
        <v>0</v>
      </c>
      <c r="J59" s="57"/>
      <c r="K59" s="50"/>
      <c r="L59" s="57"/>
      <c r="M59" s="50"/>
    </row>
    <row r="60" spans="2:13" ht="14.25">
      <c r="B60" s="44" t="s">
        <v>117</v>
      </c>
      <c r="D60" s="57"/>
      <c r="F60" s="57"/>
      <c r="G60" s="50">
        <v>0</v>
      </c>
      <c r="H60" s="62"/>
      <c r="I60" s="50">
        <v>0</v>
      </c>
      <c r="J60" s="57"/>
      <c r="K60" s="50"/>
      <c r="L60" s="57"/>
      <c r="M60" s="50"/>
    </row>
    <row r="61" spans="4:13" ht="14.25">
      <c r="D61" s="57"/>
      <c r="F61" s="57"/>
      <c r="G61" s="86">
        <f>SUM(G56:G60)</f>
        <v>5400842</v>
      </c>
      <c r="H61" s="62"/>
      <c r="I61" s="86">
        <f>SUM(I56:I60)</f>
        <v>5400842</v>
      </c>
      <c r="J61" s="57"/>
      <c r="K61" s="50"/>
      <c r="L61" s="57"/>
      <c r="M61" s="50"/>
    </row>
    <row r="62" spans="4:13" ht="14.25">
      <c r="D62" s="57"/>
      <c r="F62" s="57"/>
      <c r="H62" s="57"/>
      <c r="J62" s="57"/>
      <c r="K62" s="50"/>
      <c r="L62" s="57"/>
      <c r="M62" s="50"/>
    </row>
    <row r="63" spans="4:13" ht="14.25">
      <c r="D63" s="57"/>
      <c r="F63" s="57"/>
      <c r="H63" s="57"/>
      <c r="J63" s="57"/>
      <c r="K63" s="50"/>
      <c r="L63" s="57"/>
      <c r="M63" s="50"/>
    </row>
    <row r="64" spans="4:13" ht="14.25">
      <c r="D64" s="57"/>
      <c r="F64" s="57"/>
      <c r="H64" s="57"/>
      <c r="J64" s="57"/>
      <c r="K64" s="50"/>
      <c r="L64" s="57"/>
      <c r="M64" s="50"/>
    </row>
    <row r="65" spans="4:13" ht="14.25">
      <c r="D65" s="57"/>
      <c r="F65" s="57"/>
      <c r="H65" s="57"/>
      <c r="J65" s="57"/>
      <c r="K65" s="50"/>
      <c r="L65" s="57"/>
      <c r="M65" s="50"/>
    </row>
    <row r="66" spans="4:13" ht="14.25">
      <c r="D66" s="57"/>
      <c r="F66" s="57"/>
      <c r="H66" s="57"/>
      <c r="J66" s="57"/>
      <c r="K66" s="50"/>
      <c r="L66" s="57"/>
      <c r="M66" s="50"/>
    </row>
    <row r="67" spans="4:12" ht="14.25">
      <c r="D67" s="57"/>
      <c r="F67" s="57"/>
      <c r="H67" s="57"/>
      <c r="J67" s="57"/>
      <c r="L67" s="57"/>
    </row>
    <row r="68" spans="4:12" ht="14.25">
      <c r="D68" s="57"/>
      <c r="F68" s="57"/>
      <c r="H68" s="57"/>
      <c r="J68" s="57"/>
      <c r="L68" s="57"/>
    </row>
    <row r="69" spans="4:12" ht="14.25">
      <c r="D69" s="57"/>
      <c r="F69" s="57"/>
      <c r="H69" s="57"/>
      <c r="J69" s="57"/>
      <c r="L69" s="57"/>
    </row>
    <row r="70" spans="4:12" ht="14.25">
      <c r="D70" s="57"/>
      <c r="F70" s="57"/>
      <c r="H70" s="57"/>
      <c r="J70" s="57"/>
      <c r="L70" s="57"/>
    </row>
    <row r="71" spans="4:12" ht="14.25">
      <c r="D71" s="57"/>
      <c r="F71" s="57"/>
      <c r="H71" s="57"/>
      <c r="J71" s="57"/>
      <c r="L71" s="57"/>
    </row>
    <row r="72" spans="4:12" ht="14.25">
      <c r="D72" s="57"/>
      <c r="F72" s="57"/>
      <c r="H72" s="57"/>
      <c r="J72" s="57"/>
      <c r="L72" s="57"/>
    </row>
    <row r="73" spans="4:12" ht="14.25">
      <c r="D73" s="57"/>
      <c r="F73" s="57"/>
      <c r="H73" s="57"/>
      <c r="J73" s="57"/>
      <c r="L73" s="57"/>
    </row>
    <row r="74" spans="4:12" ht="14.25">
      <c r="D74" s="57"/>
      <c r="F74" s="57"/>
      <c r="H74" s="57"/>
      <c r="J74" s="57"/>
      <c r="L74" s="57"/>
    </row>
    <row r="75" spans="4:12" ht="14.25">
      <c r="D75" s="57"/>
      <c r="F75" s="57"/>
      <c r="H75" s="57"/>
      <c r="J75" s="57"/>
      <c r="L75" s="57"/>
    </row>
    <row r="76" spans="4:12" ht="14.25">
      <c r="D76" s="57"/>
      <c r="F76" s="57"/>
      <c r="H76" s="57"/>
      <c r="J76" s="57"/>
      <c r="L76" s="57"/>
    </row>
    <row r="77" spans="4:12" ht="14.25">
      <c r="D77" s="57"/>
      <c r="F77" s="57"/>
      <c r="H77" s="57"/>
      <c r="J77" s="57"/>
      <c r="L77" s="57"/>
    </row>
    <row r="78" spans="4:12" ht="14.25">
      <c r="D78" s="57"/>
      <c r="F78" s="57"/>
      <c r="H78" s="57"/>
      <c r="J78" s="57"/>
      <c r="L78" s="57"/>
    </row>
    <row r="79" spans="4:12" ht="14.25">
      <c r="D79" s="57"/>
      <c r="F79" s="57"/>
      <c r="H79" s="57"/>
      <c r="J79" s="57"/>
      <c r="L79" s="57"/>
    </row>
    <row r="80" spans="4:12" ht="14.25">
      <c r="D80" s="57"/>
      <c r="F80" s="57"/>
      <c r="H80" s="57"/>
      <c r="J80" s="57"/>
      <c r="L80" s="5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" style="44" customWidth="1"/>
    <col min="2" max="2" width="77.66015625" style="44" customWidth="1"/>
    <col min="3" max="3" width="27" style="44" customWidth="1"/>
    <col min="4" max="4" width="22.16015625" style="44" bestFit="1" customWidth="1"/>
    <col min="5" max="5" width="19.5" style="44" bestFit="1" customWidth="1"/>
    <col min="6" max="6" width="16.66015625" style="44" bestFit="1" customWidth="1"/>
    <col min="7" max="7" width="15.5" style="44" bestFit="1" customWidth="1"/>
    <col min="8" max="16384" width="9.33203125" style="44" customWidth="1"/>
  </cols>
  <sheetData>
    <row r="1" spans="1:4" ht="15">
      <c r="A1" s="54" t="s">
        <v>29</v>
      </c>
      <c r="C1" s="43"/>
      <c r="D1" s="43"/>
    </row>
    <row r="2" spans="1:5" ht="15">
      <c r="A2" s="54" t="s">
        <v>123</v>
      </c>
      <c r="C2" s="43"/>
      <c r="D2" s="70"/>
      <c r="E2" s="55"/>
    </row>
    <row r="3" spans="1:5" ht="15">
      <c r="A3" s="54" t="str">
        <f>+PL!A3</f>
        <v>FOR THE QUARTER ENDED 30 SEPTEMBER 2011</v>
      </c>
      <c r="C3" s="43"/>
      <c r="D3" s="43"/>
      <c r="E3" s="43"/>
    </row>
    <row r="4" spans="3:5" ht="14.25">
      <c r="C4" s="47" t="s">
        <v>129</v>
      </c>
      <c r="D4" s="47" t="s">
        <v>130</v>
      </c>
      <c r="E4" s="43"/>
    </row>
    <row r="5" spans="3:8" ht="15">
      <c r="C5" s="47"/>
      <c r="D5" s="47" t="s">
        <v>131</v>
      </c>
      <c r="E5" s="95"/>
      <c r="F5" s="56"/>
      <c r="G5" s="57"/>
      <c r="H5" s="57"/>
    </row>
    <row r="6" spans="3:8" ht="15">
      <c r="C6" s="47"/>
      <c r="D6" s="47" t="s">
        <v>171</v>
      </c>
      <c r="E6" s="95"/>
      <c r="F6" s="56"/>
      <c r="G6" s="57"/>
      <c r="H6" s="57"/>
    </row>
    <row r="7" spans="3:8" ht="15">
      <c r="C7" s="47"/>
      <c r="D7" s="47"/>
      <c r="E7" s="95"/>
      <c r="F7" s="56"/>
      <c r="G7" s="57"/>
      <c r="H7" s="57"/>
    </row>
    <row r="8" spans="3:8" ht="15">
      <c r="C8" s="81" t="s">
        <v>183</v>
      </c>
      <c r="D8" s="81" t="s">
        <v>182</v>
      </c>
      <c r="E8" s="96"/>
      <c r="F8" s="58"/>
      <c r="G8" s="57"/>
      <c r="H8" s="57"/>
    </row>
    <row r="9" spans="3:8" ht="15">
      <c r="C9" s="47" t="s">
        <v>8</v>
      </c>
      <c r="D9" s="47" t="s">
        <v>8</v>
      </c>
      <c r="E9" s="95"/>
      <c r="F9" s="56"/>
      <c r="G9" s="57"/>
      <c r="H9" s="57"/>
    </row>
    <row r="10" spans="3:8" ht="14.25">
      <c r="C10" s="43"/>
      <c r="D10" s="43"/>
      <c r="E10" s="59"/>
      <c r="F10" s="59"/>
      <c r="G10" s="57"/>
      <c r="H10" s="57"/>
    </row>
    <row r="11" spans="1:8" ht="15">
      <c r="A11" s="60"/>
      <c r="B11" s="82" t="s">
        <v>135</v>
      </c>
      <c r="C11" s="61">
        <v>14055715</v>
      </c>
      <c r="D11" s="61">
        <v>10938537</v>
      </c>
      <c r="E11" s="62"/>
      <c r="F11" s="62"/>
      <c r="G11" s="62"/>
      <c r="H11" s="57"/>
    </row>
    <row r="12" spans="1:8" ht="14.25">
      <c r="A12" s="63"/>
      <c r="B12" s="63"/>
      <c r="C12" s="61"/>
      <c r="D12" s="61"/>
      <c r="E12" s="62"/>
      <c r="F12" s="62"/>
      <c r="G12" s="62"/>
      <c r="H12" s="57"/>
    </row>
    <row r="13" spans="1:8" ht="14.25">
      <c r="A13" s="63"/>
      <c r="B13" s="63"/>
      <c r="C13" s="61"/>
      <c r="D13" s="61"/>
      <c r="E13" s="62"/>
      <c r="F13" s="62"/>
      <c r="G13" s="62"/>
      <c r="H13" s="57"/>
    </row>
    <row r="14" spans="1:8" ht="14.25">
      <c r="A14" s="60"/>
      <c r="B14" s="60" t="s">
        <v>154</v>
      </c>
      <c r="C14" s="61"/>
      <c r="D14" s="61"/>
      <c r="E14" s="62"/>
      <c r="F14" s="62"/>
      <c r="G14" s="62"/>
      <c r="H14" s="57"/>
    </row>
    <row r="15" spans="1:8" ht="14.25">
      <c r="A15" s="60"/>
      <c r="B15" s="60" t="s">
        <v>124</v>
      </c>
      <c r="C15" s="61">
        <v>2007214</v>
      </c>
      <c r="D15" s="61">
        <v>2199544</v>
      </c>
      <c r="E15" s="62"/>
      <c r="F15" s="62"/>
      <c r="G15" s="62"/>
      <c r="H15" s="57"/>
    </row>
    <row r="16" spans="1:8" ht="14.25">
      <c r="A16" s="60"/>
      <c r="B16" s="60" t="s">
        <v>125</v>
      </c>
      <c r="C16" s="61">
        <v>1907177</v>
      </c>
      <c r="D16" s="61">
        <v>1558160</v>
      </c>
      <c r="E16" s="62"/>
      <c r="F16" s="62"/>
      <c r="G16" s="62"/>
      <c r="H16" s="57"/>
    </row>
    <row r="17" spans="1:8" ht="14.25">
      <c r="A17" s="60"/>
      <c r="B17" s="60" t="s">
        <v>126</v>
      </c>
      <c r="C17" s="61"/>
      <c r="D17" s="61"/>
      <c r="E17" s="62"/>
      <c r="F17" s="62"/>
      <c r="G17" s="62"/>
      <c r="H17" s="57"/>
    </row>
    <row r="18" spans="1:8" ht="14.25">
      <c r="A18" s="60"/>
      <c r="B18" s="60" t="s">
        <v>127</v>
      </c>
      <c r="C18" s="61"/>
      <c r="D18" s="61"/>
      <c r="E18" s="62"/>
      <c r="F18" s="62"/>
      <c r="G18" s="62"/>
      <c r="H18" s="57"/>
    </row>
    <row r="19" spans="1:8" ht="14.25">
      <c r="A19" s="60"/>
      <c r="B19" s="60" t="s">
        <v>153</v>
      </c>
      <c r="C19" s="61">
        <v>-1886236</v>
      </c>
      <c r="D19" s="61">
        <v>-523081</v>
      </c>
      <c r="E19" s="62"/>
      <c r="F19" s="62"/>
      <c r="G19" s="62"/>
      <c r="H19" s="57"/>
    </row>
    <row r="20" spans="1:8" ht="14.25">
      <c r="A20" s="60"/>
      <c r="B20" s="60" t="s">
        <v>128</v>
      </c>
      <c r="C20" s="61">
        <v>1601418</v>
      </c>
      <c r="D20" s="61">
        <v>-2515073</v>
      </c>
      <c r="E20" s="62"/>
      <c r="F20" s="62"/>
      <c r="G20" s="62"/>
      <c r="H20" s="57"/>
    </row>
    <row r="21" spans="1:8" ht="14.25">
      <c r="A21" s="60"/>
      <c r="B21" s="60"/>
      <c r="C21" s="64"/>
      <c r="D21" s="64"/>
      <c r="E21" s="62"/>
      <c r="F21" s="62"/>
      <c r="G21" s="62"/>
      <c r="H21" s="57"/>
    </row>
    <row r="22" spans="1:8" ht="14.25">
      <c r="A22" s="60"/>
      <c r="B22" s="65" t="s">
        <v>55</v>
      </c>
      <c r="C22" s="61">
        <f>SUM(C11:C21)</f>
        <v>17685288</v>
      </c>
      <c r="D22" s="61">
        <f>SUM(D11:D21)</f>
        <v>11658087</v>
      </c>
      <c r="E22" s="62"/>
      <c r="F22" s="62"/>
      <c r="G22" s="62"/>
      <c r="H22" s="57"/>
    </row>
    <row r="23" spans="1:8" ht="14.25">
      <c r="A23" s="60"/>
      <c r="B23" s="60"/>
      <c r="C23" s="61"/>
      <c r="D23" s="61"/>
      <c r="E23" s="62"/>
      <c r="F23" s="62"/>
      <c r="G23" s="62"/>
      <c r="H23" s="57"/>
    </row>
    <row r="24" spans="1:8" ht="14.25">
      <c r="A24" s="60"/>
      <c r="B24" s="60" t="s">
        <v>18</v>
      </c>
      <c r="C24" s="61"/>
      <c r="D24" s="61"/>
      <c r="E24" s="62"/>
      <c r="F24" s="62"/>
      <c r="G24" s="62"/>
      <c r="H24" s="57"/>
    </row>
    <row r="25" spans="1:8" ht="14.25">
      <c r="A25" s="60"/>
      <c r="B25" s="60" t="s">
        <v>19</v>
      </c>
      <c r="C25" s="61">
        <v>3064797</v>
      </c>
      <c r="D25" s="61">
        <v>-21671285</v>
      </c>
      <c r="E25" s="62"/>
      <c r="F25" s="62"/>
      <c r="G25" s="62"/>
      <c r="H25" s="57"/>
    </row>
    <row r="26" spans="1:8" ht="14.25">
      <c r="A26" s="60"/>
      <c r="B26" s="60" t="s">
        <v>20</v>
      </c>
      <c r="C26" s="61">
        <v>-2583996</v>
      </c>
      <c r="D26" s="61">
        <v>-1233664</v>
      </c>
      <c r="E26" s="62"/>
      <c r="F26" s="62"/>
      <c r="G26" s="62"/>
      <c r="H26" s="57"/>
    </row>
    <row r="27" spans="1:8" ht="14.25">
      <c r="A27" s="60"/>
      <c r="B27" s="60"/>
      <c r="C27" s="64"/>
      <c r="D27" s="64"/>
      <c r="E27" s="62"/>
      <c r="F27" s="62"/>
      <c r="G27" s="62"/>
      <c r="H27" s="57"/>
    </row>
    <row r="28" spans="1:8" ht="14.25">
      <c r="A28" s="60"/>
      <c r="B28" s="65" t="s">
        <v>132</v>
      </c>
      <c r="C28" s="61">
        <f>SUM(C22:C27)</f>
        <v>18166089</v>
      </c>
      <c r="D28" s="61">
        <f>SUM(D22:D27)</f>
        <v>-11246862</v>
      </c>
      <c r="E28" s="62"/>
      <c r="F28" s="62"/>
      <c r="G28" s="62"/>
      <c r="H28" s="57"/>
    </row>
    <row r="29" spans="1:8" ht="14.25">
      <c r="A29" s="60"/>
      <c r="B29" s="60"/>
      <c r="C29" s="61"/>
      <c r="D29" s="61"/>
      <c r="E29" s="62"/>
      <c r="F29" s="62"/>
      <c r="G29" s="62"/>
      <c r="H29" s="57"/>
    </row>
    <row r="30" spans="1:8" ht="14.25">
      <c r="A30" s="60"/>
      <c r="B30" s="60" t="s">
        <v>176</v>
      </c>
      <c r="C30" s="61">
        <v>-1057749</v>
      </c>
      <c r="D30" s="61">
        <v>-1190431</v>
      </c>
      <c r="E30" s="62"/>
      <c r="F30" s="62"/>
      <c r="G30" s="62"/>
      <c r="H30" s="57"/>
    </row>
    <row r="31" spans="1:8" ht="14.25">
      <c r="A31" s="60"/>
      <c r="B31" s="73" t="s">
        <v>155</v>
      </c>
      <c r="C31" s="61">
        <v>-1907177</v>
      </c>
      <c r="D31" s="61">
        <v>-1558160</v>
      </c>
      <c r="E31" s="62"/>
      <c r="F31" s="62"/>
      <c r="G31" s="62"/>
      <c r="H31" s="57"/>
    </row>
    <row r="32" spans="1:8" ht="14.25">
      <c r="A32" s="60"/>
      <c r="B32" s="60"/>
      <c r="C32" s="66"/>
      <c r="D32" s="66"/>
      <c r="E32" s="62"/>
      <c r="F32" s="62"/>
      <c r="G32" s="62"/>
      <c r="H32" s="57"/>
    </row>
    <row r="33" spans="1:8" ht="15.75" customHeight="1">
      <c r="A33" s="60"/>
      <c r="B33" s="87" t="s">
        <v>133</v>
      </c>
      <c r="C33" s="67">
        <f>SUM(C28:C32)</f>
        <v>15201163</v>
      </c>
      <c r="D33" s="67">
        <f>SUM(D28:D32)</f>
        <v>-13995453</v>
      </c>
      <c r="E33" s="62"/>
      <c r="F33" s="62"/>
      <c r="G33" s="62"/>
      <c r="H33" s="57"/>
    </row>
    <row r="34" spans="1:8" ht="14.25">
      <c r="A34" s="60"/>
      <c r="B34" s="60"/>
      <c r="C34" s="43"/>
      <c r="D34" s="43"/>
      <c r="E34" s="62"/>
      <c r="F34" s="62"/>
      <c r="G34" s="62"/>
      <c r="H34" s="57"/>
    </row>
    <row r="35" spans="1:8" ht="15">
      <c r="A35" s="60"/>
      <c r="B35" s="82" t="s">
        <v>134</v>
      </c>
      <c r="C35" s="61"/>
      <c r="D35" s="50"/>
      <c r="E35" s="62"/>
      <c r="F35" s="62"/>
      <c r="G35" s="62"/>
      <c r="H35" s="57"/>
    </row>
    <row r="36" spans="1:8" ht="14.25">
      <c r="A36" s="60"/>
      <c r="B36" s="60" t="s">
        <v>136</v>
      </c>
      <c r="C36" s="61">
        <v>-4336381</v>
      </c>
      <c r="D36" s="61">
        <v>-6709054</v>
      </c>
      <c r="E36" s="62"/>
      <c r="F36" s="62"/>
      <c r="G36" s="62"/>
      <c r="H36" s="57"/>
    </row>
    <row r="37" spans="1:8" ht="14.25">
      <c r="A37" s="60"/>
      <c r="B37" s="60" t="s">
        <v>138</v>
      </c>
      <c r="C37" s="61">
        <v>131044</v>
      </c>
      <c r="D37" s="61">
        <v>7956799</v>
      </c>
      <c r="E37" s="62"/>
      <c r="F37" s="62"/>
      <c r="G37" s="62"/>
      <c r="H37" s="57"/>
    </row>
    <row r="38" spans="1:8" ht="14.25">
      <c r="A38" s="60"/>
      <c r="B38" s="60" t="s">
        <v>137</v>
      </c>
      <c r="C38" s="61"/>
      <c r="D38" s="50"/>
      <c r="E38" s="62"/>
      <c r="F38" s="62"/>
      <c r="G38" s="62"/>
      <c r="H38" s="57"/>
    </row>
    <row r="39" spans="1:8" ht="14.25">
      <c r="A39" s="60"/>
      <c r="B39" s="60" t="s">
        <v>140</v>
      </c>
      <c r="C39" s="61"/>
      <c r="D39" s="50"/>
      <c r="E39" s="62"/>
      <c r="F39" s="62"/>
      <c r="G39" s="62"/>
      <c r="H39" s="57"/>
    </row>
    <row r="40" spans="1:8" ht="14.25">
      <c r="A40" s="60"/>
      <c r="B40" s="60"/>
      <c r="C40" s="61"/>
      <c r="D40" s="61"/>
      <c r="E40" s="62"/>
      <c r="F40" s="62"/>
      <c r="G40" s="62"/>
      <c r="H40" s="57"/>
    </row>
    <row r="41" spans="1:8" ht="15.75" customHeight="1">
      <c r="A41" s="60"/>
      <c r="B41" s="87" t="s">
        <v>156</v>
      </c>
      <c r="C41" s="67">
        <f>SUM(C36:C40)</f>
        <v>-4205337</v>
      </c>
      <c r="D41" s="67">
        <f>SUM(D36:D40)</f>
        <v>1247745</v>
      </c>
      <c r="E41" s="62"/>
      <c r="F41" s="62"/>
      <c r="G41" s="62"/>
      <c r="H41" s="57"/>
    </row>
    <row r="42" spans="3:8" ht="14.25">
      <c r="C42" s="66"/>
      <c r="D42" s="66"/>
      <c r="E42" s="62"/>
      <c r="F42" s="62"/>
      <c r="G42" s="62"/>
      <c r="H42" s="57"/>
    </row>
    <row r="43" spans="3:8" ht="14.25">
      <c r="C43" s="61"/>
      <c r="D43" s="61"/>
      <c r="E43" s="62"/>
      <c r="F43" s="62"/>
      <c r="G43" s="62"/>
      <c r="H43" s="57"/>
    </row>
    <row r="44" spans="2:8" ht="15">
      <c r="B44" s="54" t="s">
        <v>139</v>
      </c>
      <c r="C44" s="61"/>
      <c r="D44" s="61"/>
      <c r="E44" s="62"/>
      <c r="F44" s="62"/>
      <c r="G44" s="62"/>
      <c r="H44" s="57"/>
    </row>
    <row r="45" spans="2:8" ht="14.25">
      <c r="B45" s="89" t="s">
        <v>157</v>
      </c>
      <c r="C45" s="61">
        <v>-758554</v>
      </c>
      <c r="D45" s="61">
        <v>390947</v>
      </c>
      <c r="E45" s="62"/>
      <c r="F45" s="62"/>
      <c r="G45" s="62"/>
      <c r="H45" s="57"/>
    </row>
    <row r="46" spans="2:8" ht="14.25">
      <c r="B46" s="89" t="s">
        <v>158</v>
      </c>
      <c r="C46" s="61"/>
      <c r="D46" s="61"/>
      <c r="E46" s="62"/>
      <c r="F46" s="62"/>
      <c r="G46" s="62"/>
      <c r="H46" s="57"/>
    </row>
    <row r="47" spans="2:8" ht="14.25">
      <c r="B47" s="89" t="s">
        <v>159</v>
      </c>
      <c r="C47" s="61">
        <v>1187946</v>
      </c>
      <c r="D47" s="61">
        <v>937657</v>
      </c>
      <c r="E47" s="62"/>
      <c r="F47" s="62"/>
      <c r="G47" s="62"/>
      <c r="H47" s="57"/>
    </row>
    <row r="48" spans="2:8" ht="14.25">
      <c r="B48" s="89" t="s">
        <v>160</v>
      </c>
      <c r="C48" s="61">
        <v>-6684400</v>
      </c>
      <c r="D48" s="61">
        <v>2933633</v>
      </c>
      <c r="E48" s="62"/>
      <c r="F48" s="62"/>
      <c r="G48" s="62"/>
      <c r="H48" s="57"/>
    </row>
    <row r="49" spans="2:8" ht="14.25">
      <c r="B49" s="90" t="s">
        <v>161</v>
      </c>
      <c r="C49" s="61"/>
      <c r="D49" s="61"/>
      <c r="E49" s="62"/>
      <c r="F49" s="62"/>
      <c r="G49" s="62"/>
      <c r="H49" s="57"/>
    </row>
    <row r="50" spans="2:8" ht="14.25">
      <c r="B50" s="68"/>
      <c r="C50" s="61"/>
      <c r="D50" s="50"/>
      <c r="E50" s="62"/>
      <c r="F50" s="62"/>
      <c r="G50" s="62"/>
      <c r="H50" s="57"/>
    </row>
    <row r="51" spans="2:8" ht="15.75" customHeight="1">
      <c r="B51" s="88" t="s">
        <v>141</v>
      </c>
      <c r="C51" s="67">
        <f>SUM(C45:C50)</f>
        <v>-6255008</v>
      </c>
      <c r="D51" s="67">
        <f>SUM(D45:D50)</f>
        <v>4262237</v>
      </c>
      <c r="E51" s="62"/>
      <c r="F51" s="62"/>
      <c r="G51" s="62"/>
      <c r="H51" s="57"/>
    </row>
    <row r="52" spans="3:8" ht="14.25">
      <c r="C52" s="61"/>
      <c r="D52" s="61"/>
      <c r="E52" s="62"/>
      <c r="F52" s="62"/>
      <c r="G52" s="62"/>
      <c r="H52" s="57"/>
    </row>
    <row r="53" spans="2:8" ht="14.25">
      <c r="B53" s="44" t="s">
        <v>21</v>
      </c>
      <c r="C53" s="61">
        <f>+C33+C41+C51</f>
        <v>4740818</v>
      </c>
      <c r="D53" s="61">
        <f>+D33+D41+D51</f>
        <v>-8485471</v>
      </c>
      <c r="E53" s="62"/>
      <c r="F53" s="62"/>
      <c r="G53" s="62"/>
      <c r="H53" s="57"/>
    </row>
    <row r="54" spans="3:8" ht="14.25">
      <c r="C54" s="61"/>
      <c r="D54" s="50"/>
      <c r="E54" s="62"/>
      <c r="F54" s="62"/>
      <c r="G54" s="62"/>
      <c r="H54" s="57"/>
    </row>
    <row r="55" spans="2:8" ht="14.25">
      <c r="B55" s="44" t="s">
        <v>142</v>
      </c>
      <c r="C55" s="61">
        <v>9857466</v>
      </c>
      <c r="D55" s="61">
        <v>21678501</v>
      </c>
      <c r="E55" s="62"/>
      <c r="F55" s="62"/>
      <c r="G55" s="62"/>
      <c r="H55" s="57"/>
    </row>
    <row r="56" spans="3:8" ht="14.25">
      <c r="C56" s="66"/>
      <c r="D56" s="66"/>
      <c r="E56" s="62"/>
      <c r="F56" s="62"/>
      <c r="G56" s="62"/>
      <c r="H56" s="57"/>
    </row>
    <row r="57" spans="2:8" ht="15.75" customHeight="1" thickBot="1">
      <c r="B57" s="44" t="s">
        <v>28</v>
      </c>
      <c r="C57" s="69">
        <f>SUM(C53:C56)</f>
        <v>14598284</v>
      </c>
      <c r="D57" s="69">
        <f>SUM(D53:D56)</f>
        <v>13193030</v>
      </c>
      <c r="E57" s="62"/>
      <c r="F57" s="62"/>
      <c r="G57" s="62"/>
      <c r="H57" s="57"/>
    </row>
    <row r="58" spans="3:8" ht="15" thickTop="1">
      <c r="C58" s="61"/>
      <c r="D58" s="61"/>
      <c r="E58" s="62"/>
      <c r="F58" s="62"/>
      <c r="G58" s="62"/>
      <c r="H58" s="57"/>
    </row>
    <row r="59" spans="3:8" ht="14.25">
      <c r="C59" s="61"/>
      <c r="D59" s="61"/>
      <c r="E59" s="62"/>
      <c r="F59" s="62"/>
      <c r="G59" s="62"/>
      <c r="H59" s="57"/>
    </row>
    <row r="60" spans="2:8" ht="14.25">
      <c r="B60" s="43" t="s">
        <v>22</v>
      </c>
      <c r="C60" s="61"/>
      <c r="D60" s="61"/>
      <c r="E60" s="62"/>
      <c r="F60" s="62"/>
      <c r="G60" s="62"/>
      <c r="H60" s="57"/>
    </row>
    <row r="61" spans="2:8" ht="14.25">
      <c r="B61" s="43" t="s">
        <v>27</v>
      </c>
      <c r="C61" s="61"/>
      <c r="D61" s="61"/>
      <c r="E61" s="62"/>
      <c r="F61" s="62"/>
      <c r="G61" s="62"/>
      <c r="H61" s="57"/>
    </row>
    <row r="62" spans="2:8" ht="14.25">
      <c r="B62" s="43" t="s">
        <v>23</v>
      </c>
      <c r="C62" s="43"/>
      <c r="D62" s="43"/>
      <c r="E62" s="62"/>
      <c r="F62" s="62"/>
      <c r="G62" s="62"/>
      <c r="H62" s="57"/>
    </row>
    <row r="63" spans="2:8" ht="14.25">
      <c r="B63" s="43"/>
      <c r="C63" s="91" t="s">
        <v>183</v>
      </c>
      <c r="D63" s="91" t="s">
        <v>182</v>
      </c>
      <c r="E63" s="62"/>
      <c r="F63" s="62"/>
      <c r="G63" s="62"/>
      <c r="H63" s="57"/>
    </row>
    <row r="64" spans="2:8" ht="16.5">
      <c r="B64" s="43"/>
      <c r="C64" s="92" t="s">
        <v>8</v>
      </c>
      <c r="D64" s="92" t="s">
        <v>8</v>
      </c>
      <c r="E64" s="62"/>
      <c r="F64" s="62"/>
      <c r="G64" s="62"/>
      <c r="H64" s="57"/>
    </row>
    <row r="65" spans="1:8" ht="14.25">
      <c r="A65" s="53"/>
      <c r="B65" s="70"/>
      <c r="C65" s="43"/>
      <c r="D65" s="43"/>
      <c r="E65" s="62"/>
      <c r="F65" s="62"/>
      <c r="G65" s="62"/>
      <c r="H65" s="57"/>
    </row>
    <row r="66" spans="2:8" ht="14.25">
      <c r="B66" s="43" t="s">
        <v>25</v>
      </c>
      <c r="C66" s="61">
        <v>0</v>
      </c>
      <c r="D66" s="61">
        <v>-108933</v>
      </c>
      <c r="E66" s="62"/>
      <c r="F66" s="62"/>
      <c r="G66" s="62"/>
      <c r="H66" s="57"/>
    </row>
    <row r="67" spans="2:8" ht="14.25">
      <c r="B67" s="43" t="s">
        <v>2</v>
      </c>
      <c r="C67" s="61">
        <v>1740280</v>
      </c>
      <c r="D67" s="61">
        <v>4100941</v>
      </c>
      <c r="E67" s="62"/>
      <c r="F67" s="62"/>
      <c r="G67" s="62"/>
      <c r="H67" s="57"/>
    </row>
    <row r="68" spans="2:8" ht="14.25">
      <c r="B68" s="43" t="s">
        <v>24</v>
      </c>
      <c r="C68" s="61">
        <v>12858004</v>
      </c>
      <c r="D68" s="61">
        <v>9201022</v>
      </c>
      <c r="E68" s="62"/>
      <c r="F68" s="62"/>
      <c r="G68" s="62"/>
      <c r="H68" s="57"/>
    </row>
    <row r="69" spans="2:8" ht="15.75" customHeight="1" thickBot="1">
      <c r="B69" s="43" t="s">
        <v>26</v>
      </c>
      <c r="C69" s="93">
        <f>SUM(C66:C68)</f>
        <v>14598284</v>
      </c>
      <c r="D69" s="93">
        <f>SUM(D66:D68)</f>
        <v>13193030</v>
      </c>
      <c r="E69" s="62"/>
      <c r="F69" s="62"/>
      <c r="G69" s="62"/>
      <c r="H69" s="57"/>
    </row>
    <row r="70" spans="2:8" ht="15" thickTop="1">
      <c r="B70" s="43"/>
      <c r="C70" s="70">
        <f>+C57-C69</f>
        <v>0</v>
      </c>
      <c r="D70" s="70">
        <f>+D57-D69</f>
        <v>0</v>
      </c>
      <c r="E70" s="62"/>
      <c r="F70" s="62"/>
      <c r="G70" s="62"/>
      <c r="H70" s="57"/>
    </row>
    <row r="71" spans="1:8" ht="14.25">
      <c r="A71" s="50"/>
      <c r="B71" s="61" t="s">
        <v>143</v>
      </c>
      <c r="C71" s="43"/>
      <c r="D71" s="43"/>
      <c r="E71" s="55"/>
      <c r="F71" s="55"/>
      <c r="G71" s="62"/>
      <c r="H71" s="57"/>
    </row>
    <row r="72" spans="1:8" ht="14.25">
      <c r="A72" s="50"/>
      <c r="B72" s="50" t="s">
        <v>172</v>
      </c>
      <c r="C72" s="61"/>
      <c r="D72" s="50"/>
      <c r="E72" s="55"/>
      <c r="F72" s="55"/>
      <c r="G72" s="62"/>
      <c r="H72" s="57"/>
    </row>
    <row r="73" spans="3:8" ht="14.25">
      <c r="C73" s="43"/>
      <c r="E73" s="57"/>
      <c r="F73" s="57"/>
      <c r="G73" s="62"/>
      <c r="H73" s="57"/>
    </row>
    <row r="74" spans="3:8" ht="14.25">
      <c r="C74" s="43"/>
      <c r="E74" s="62"/>
      <c r="F74" s="62"/>
      <c r="G74" s="62"/>
      <c r="H74" s="57"/>
    </row>
    <row r="75" spans="3:8" ht="14.25">
      <c r="C75" s="43"/>
      <c r="E75" s="57"/>
      <c r="F75" s="57"/>
      <c r="G75" s="62"/>
      <c r="H75" s="57"/>
    </row>
    <row r="76" spans="3:8" ht="14.25">
      <c r="C76" s="43"/>
      <c r="E76" s="62"/>
      <c r="F76" s="62"/>
      <c r="G76" s="62"/>
      <c r="H76" s="57"/>
    </row>
    <row r="77" spans="3:8" ht="14.25">
      <c r="C77" s="43"/>
      <c r="E77" s="62"/>
      <c r="F77" s="62"/>
      <c r="G77" s="62"/>
      <c r="H77" s="57"/>
    </row>
    <row r="78" spans="3:8" ht="14.25">
      <c r="C78" s="43"/>
      <c r="E78" s="62"/>
      <c r="F78" s="62"/>
      <c r="G78" s="62"/>
      <c r="H78" s="57"/>
    </row>
    <row r="79" spans="3:8" ht="14.25">
      <c r="C79" s="43"/>
      <c r="E79" s="62"/>
      <c r="F79" s="62"/>
      <c r="G79" s="50"/>
      <c r="H79" s="57"/>
    </row>
    <row r="80" spans="3:7" ht="14.25">
      <c r="C80" s="43"/>
      <c r="E80" s="62"/>
      <c r="F80" s="62"/>
      <c r="G80" s="50"/>
    </row>
    <row r="81" spans="3:7" ht="14.25">
      <c r="C81" s="43"/>
      <c r="E81" s="62"/>
      <c r="F81" s="62"/>
      <c r="G81" s="50"/>
    </row>
    <row r="82" spans="3:7" ht="14.25">
      <c r="C82" s="43"/>
      <c r="E82" s="62"/>
      <c r="F82" s="62"/>
      <c r="G82" s="50"/>
    </row>
    <row r="83" spans="3:7" ht="14.25">
      <c r="C83" s="43"/>
      <c r="E83" s="62"/>
      <c r="F83" s="62"/>
      <c r="G83" s="50"/>
    </row>
    <row r="84" spans="3:7" ht="14.25">
      <c r="C84" s="43"/>
      <c r="E84" s="62"/>
      <c r="F84" s="62"/>
      <c r="G84" s="50"/>
    </row>
    <row r="85" spans="3:7" ht="14.25">
      <c r="C85" s="43"/>
      <c r="E85" s="62"/>
      <c r="F85" s="62"/>
      <c r="G85" s="50"/>
    </row>
    <row r="86" spans="3:7" ht="14.25">
      <c r="C86" s="43"/>
      <c r="E86" s="62"/>
      <c r="F86" s="62"/>
      <c r="G86" s="50"/>
    </row>
    <row r="87" spans="3:7" ht="14.25">
      <c r="C87" s="43"/>
      <c r="E87" s="62"/>
      <c r="F87" s="62"/>
      <c r="G87" s="50"/>
    </row>
    <row r="88" spans="3:6" ht="14.25">
      <c r="C88" s="43"/>
      <c r="E88" s="62"/>
      <c r="F88" s="62"/>
    </row>
    <row r="89" spans="3:7" ht="14.25">
      <c r="C89" s="43"/>
      <c r="E89" s="62"/>
      <c r="F89" s="62"/>
      <c r="G89" s="50"/>
    </row>
    <row r="90" spans="3:7" ht="14.25">
      <c r="C90" s="43"/>
      <c r="E90" s="62"/>
      <c r="F90" s="62"/>
      <c r="G90" s="50"/>
    </row>
    <row r="91" spans="3:7" ht="14.25">
      <c r="C91" s="43"/>
      <c r="E91" s="62"/>
      <c r="F91" s="62"/>
      <c r="G91" s="50"/>
    </row>
    <row r="92" spans="3:7" ht="14.25">
      <c r="C92" s="43"/>
      <c r="E92" s="62"/>
      <c r="F92" s="62"/>
      <c r="G92" s="50"/>
    </row>
    <row r="93" spans="3:7" ht="14.25">
      <c r="C93" s="43"/>
      <c r="E93" s="62"/>
      <c r="F93" s="62"/>
      <c r="G93" s="50"/>
    </row>
    <row r="94" spans="3:7" ht="14.25">
      <c r="C94" s="43"/>
      <c r="E94" s="62"/>
      <c r="F94" s="62"/>
      <c r="G94" s="50"/>
    </row>
    <row r="95" spans="3:7" ht="14.25">
      <c r="C95" s="43"/>
      <c r="E95" s="62"/>
      <c r="F95" s="62"/>
      <c r="G95" s="50"/>
    </row>
    <row r="96" spans="3:6" ht="14.25">
      <c r="C96" s="43"/>
      <c r="E96" s="62"/>
      <c r="F96" s="62"/>
    </row>
    <row r="97" spans="3:6" ht="14.25">
      <c r="C97" s="43"/>
      <c r="E97" s="62"/>
      <c r="F97" s="62"/>
    </row>
    <row r="98" spans="3:6" ht="14.25">
      <c r="C98" s="43"/>
      <c r="E98" s="62"/>
      <c r="F98" s="62"/>
    </row>
    <row r="99" spans="3:6" ht="14.25">
      <c r="C99" s="43"/>
      <c r="E99" s="57"/>
      <c r="F99" s="57"/>
    </row>
    <row r="100" spans="3:6" ht="14.25">
      <c r="C100" s="43"/>
      <c r="E100" s="57"/>
      <c r="F100" s="57"/>
    </row>
    <row r="101" spans="3:6" ht="14.25">
      <c r="C101" s="43"/>
      <c r="E101" s="57"/>
      <c r="F101" s="57"/>
    </row>
    <row r="102" spans="3:6" ht="14.25">
      <c r="C102" s="43"/>
      <c r="E102" s="57"/>
      <c r="F102" s="57"/>
    </row>
    <row r="103" spans="3:6" ht="14.25">
      <c r="C103" s="43"/>
      <c r="E103" s="57"/>
      <c r="F103" s="57"/>
    </row>
    <row r="104" spans="5:6" ht="14.25">
      <c r="E104" s="57"/>
      <c r="F104" s="57"/>
    </row>
    <row r="105" spans="5:6" ht="14.25">
      <c r="E105" s="57"/>
      <c r="F105" s="57"/>
    </row>
    <row r="106" spans="5:6" ht="14.25">
      <c r="E106" s="57"/>
      <c r="F106" s="57"/>
    </row>
    <row r="107" spans="5:6" ht="14.25">
      <c r="E107" s="57"/>
      <c r="F107" s="57"/>
    </row>
    <row r="108" spans="5:6" ht="14.25">
      <c r="E108" s="57"/>
      <c r="F108" s="57"/>
    </row>
    <row r="109" spans="5:6" ht="14.25">
      <c r="E109" s="57"/>
      <c r="F109" s="57"/>
    </row>
    <row r="110" spans="5:6" ht="14.25">
      <c r="E110" s="57"/>
      <c r="F110" s="57"/>
    </row>
    <row r="111" spans="5:6" ht="14.25">
      <c r="E111" s="57"/>
      <c r="F111" s="57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Ong</cp:lastModifiedBy>
  <cp:lastPrinted>2011-11-15T06:14:33Z</cp:lastPrinted>
  <dcterms:created xsi:type="dcterms:W3CDTF">1997-07-14T11:38:51Z</dcterms:created>
  <dcterms:modified xsi:type="dcterms:W3CDTF">2011-11-21T01:05:55Z</dcterms:modified>
  <cp:category/>
  <cp:version/>
  <cp:contentType/>
  <cp:contentStatus/>
</cp:coreProperties>
</file>